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2860" windowHeight="12915"/>
  </bookViews>
  <sheets>
    <sheet name="POLOZKY" sheetId="1" r:id="rId1"/>
  </sheets>
  <definedNames>
    <definedName name="_xlnm.Database">POLOZKY!$A$1:$P$119</definedName>
  </definedNames>
  <calcPr calcId="125725"/>
</workbook>
</file>

<file path=xl/calcChain.xml><?xml version="1.0" encoding="utf-8"?>
<calcChain xmlns="http://schemas.openxmlformats.org/spreadsheetml/2006/main">
  <c r="M77" i="1"/>
  <c r="M109"/>
  <c r="M119"/>
  <c r="M118"/>
  <c r="M117"/>
  <c r="M116"/>
  <c r="M115"/>
  <c r="M114"/>
  <c r="M113"/>
  <c r="M112"/>
  <c r="M111"/>
  <c r="M110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21" s="1"/>
  <c r="L122" l="1"/>
  <c r="M122" s="1"/>
  <c r="M124" s="1"/>
</calcChain>
</file>

<file path=xl/sharedStrings.xml><?xml version="1.0" encoding="utf-8"?>
<sst xmlns="http://schemas.openxmlformats.org/spreadsheetml/2006/main" count="1200" uniqueCount="319">
  <si>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</si>
  <si>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</si>
  <si>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</si>
  <si>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</si>
  <si>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</si>
  <si>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</si>
  <si>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</si>
  <si>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</si>
  <si>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</si>
  <si>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</si>
  <si>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</si>
  <si>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</si>
  <si>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</si>
  <si>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</si>
  <si>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</si>
  <si>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</si>
  <si>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0001138</t>
  </si>
  <si>
    <t>0011</t>
  </si>
  <si>
    <t>001</t>
  </si>
  <si>
    <t>12000</t>
  </si>
  <si>
    <t>A01</t>
  </si>
  <si>
    <t>P</t>
  </si>
  <si>
    <t>121101101</t>
  </si>
  <si>
    <t>SEJMUTÍ ORNICE PŘEMÍSTĚNÍ -50M</t>
  </si>
  <si>
    <t>M3</t>
  </si>
  <si>
    <t>Kč</t>
  </si>
  <si>
    <t>122201101</t>
  </si>
  <si>
    <t>ODKOP NEZAP HORNINY 3 -100M3</t>
  </si>
  <si>
    <t>122201109</t>
  </si>
  <si>
    <t>PŘÍPL LEPIVOST ODKOP HORNINY 1-3</t>
  </si>
  <si>
    <t>13000</t>
  </si>
  <si>
    <t>132201101</t>
  </si>
  <si>
    <t>HLB RÝH 60CM TŘ. 3 100M3</t>
  </si>
  <si>
    <t>132201109</t>
  </si>
  <si>
    <t>PŘÍPL ZA LEP RÝHA0,6M H3</t>
  </si>
  <si>
    <t>16000</t>
  </si>
  <si>
    <t>161101101</t>
  </si>
  <si>
    <t>SVISLÉ PŘEMÍST VÝKOPKU TŘ.4 2,5M</t>
  </si>
  <si>
    <t>162701105</t>
  </si>
  <si>
    <t>VODOROVNÉ PŘEM.VÝK/SYP DO 10000M1-4</t>
  </si>
  <si>
    <t>167101101</t>
  </si>
  <si>
    <t>NAKLÁDÁNÍ VÝKOPKU DO 100M3 TŘ. 4</t>
  </si>
  <si>
    <t>17000</t>
  </si>
  <si>
    <t>171201201</t>
  </si>
  <si>
    <t>ULOŽENI SYPANINY NA SKLÁDKU</t>
  </si>
  <si>
    <t>A</t>
  </si>
  <si>
    <t>000000001</t>
  </si>
  <si>
    <t>POPLATEK ULOŽENÍ NA SKLÁDKU - ZEMINA</t>
  </si>
  <si>
    <t>174101102</t>
  </si>
  <si>
    <t>ZÁSYP ZHUTNĚNÝ UZAVŘ.PROSTOR</t>
  </si>
  <si>
    <t>18000</t>
  </si>
  <si>
    <t>181301105</t>
  </si>
  <si>
    <t>ROZPR ORNICE -30CM -500M2 -1:5</t>
  </si>
  <si>
    <t>M2</t>
  </si>
  <si>
    <t>003</t>
  </si>
  <si>
    <t>94000</t>
  </si>
  <si>
    <t>941941041</t>
  </si>
  <si>
    <t>MTŽ LEŠENÍ 1 ŘAD S PODL Š1,2M H10M</t>
  </si>
  <si>
    <t>941941291</t>
  </si>
  <si>
    <t>PŘÍPL ZKD MĚS POUŽ LEŠ K CENĚ 1041</t>
  </si>
  <si>
    <t>B01</t>
  </si>
  <si>
    <t>941941841</t>
  </si>
  <si>
    <t>DMTŽ LEŠENÍ 1 ŘAD S PODL Š1,2M H10M</t>
  </si>
  <si>
    <t>006</t>
  </si>
  <si>
    <t>97000</t>
  </si>
  <si>
    <t>979083117</t>
  </si>
  <si>
    <t>VODOR PŘEMÍST SUTI SKLÁDKA 6000M</t>
  </si>
  <si>
    <t>T</t>
  </si>
  <si>
    <t>979083191</t>
  </si>
  <si>
    <t>PŘÍPL ZKD ZAPOČATÝCH 1000M &gt;6000</t>
  </si>
  <si>
    <t>979093111</t>
  </si>
  <si>
    <t>ULOŽENÍ SUTI BEZ ZHUTNĚNÍ</t>
  </si>
  <si>
    <t>000000002</t>
  </si>
  <si>
    <t>POPLATEK ULOŽENÍ NA SKLÁDKU - SUŤ</t>
  </si>
  <si>
    <t>98000</t>
  </si>
  <si>
    <t>981011313</t>
  </si>
  <si>
    <t>DEMOLICE BUDOV PODÍL KCE 20% MVC</t>
  </si>
  <si>
    <t>011</t>
  </si>
  <si>
    <t>27000</t>
  </si>
  <si>
    <t>272321311</t>
  </si>
  <si>
    <t>ZÁKLADOVÁ KLENBA ŽB C16/20</t>
  </si>
  <si>
    <t>272351215</t>
  </si>
  <si>
    <t>ZŘÍZENÍ BEDNĚNÍ STĚN ZÁKL KLENEB</t>
  </si>
  <si>
    <t>272351216</t>
  </si>
  <si>
    <t>ODSTRANĚNÍ BEDNĚNÍ STĚN ZÁKL KLENEB</t>
  </si>
  <si>
    <t>272361821</t>
  </si>
  <si>
    <t>VÝZTUŽ ZÁKL KLENEB BET OCEL 10505</t>
  </si>
  <si>
    <t>272362021</t>
  </si>
  <si>
    <t>VÝZTUŽ ZÁKL KLENEB SVAŘ SÍTĚ KARI</t>
  </si>
  <si>
    <t>64000</t>
  </si>
  <si>
    <t>641991611</t>
  </si>
  <si>
    <t>D+M OKNA PLAST DVOJSKLO</t>
  </si>
  <si>
    <t>641991619</t>
  </si>
  <si>
    <t>D+M DVERE  PLAST VENKOVNI</t>
  </si>
  <si>
    <t>31000</t>
  </si>
  <si>
    <t>A02</t>
  </si>
  <si>
    <t>311233125</t>
  </si>
  <si>
    <t>ZEĎ NOSNÁ TL 30 POROTHERM P+D P10</t>
  </si>
  <si>
    <t>317168131</t>
  </si>
  <si>
    <t>PŘEKLAD KERAM VYSOKÝ V 23,8 DL 125</t>
  </si>
  <si>
    <t>KUS</t>
  </si>
  <si>
    <t>34000</t>
  </si>
  <si>
    <t>342248110</t>
  </si>
  <si>
    <t>PŘÍČKA 8 PTH P+D P10 MVC</t>
  </si>
  <si>
    <t>342248112</t>
  </si>
  <si>
    <t>PŘÍČKY PTH 14 P+D MVC5 TL.14CM</t>
  </si>
  <si>
    <t>41000</t>
  </si>
  <si>
    <t>A03</t>
  </si>
  <si>
    <t>417321414</t>
  </si>
  <si>
    <t>ZTUŽUJÍCÍ PÁS/VĚNEC ŽB C20/25</t>
  </si>
  <si>
    <t>417351115</t>
  </si>
  <si>
    <t>ZŘÍZENÍ BEDNĚNÍ ZTUŽUJÍCÍ VĚNEC</t>
  </si>
  <si>
    <t>417351116</t>
  </si>
  <si>
    <t>ODSTRANĚNÍ BEDNĚNÍ ZTUŽUJÍCÍ VĚNEC</t>
  </si>
  <si>
    <t>417361221</t>
  </si>
  <si>
    <t>VÝZTUŽ PÁS/VĚNEC BET OCEL 10216</t>
  </si>
  <si>
    <t>417361821</t>
  </si>
  <si>
    <t>VÝZTUŽ PÁS/VĚNEC BET OCEL 10505</t>
  </si>
  <si>
    <t>61000</t>
  </si>
  <si>
    <t>A04</t>
  </si>
  <si>
    <t>612421637</t>
  </si>
  <si>
    <t>VNI OMÍTKA ZDÍ VÁPENNÁ ŠTUKOVÁ</t>
  </si>
  <si>
    <t>62000</t>
  </si>
  <si>
    <t>622421121</t>
  </si>
  <si>
    <t>VNĚ OMÍTKA STĚNA VÁP HRUBÁ ZATŘ</t>
  </si>
  <si>
    <t>622471198</t>
  </si>
  <si>
    <t>VNEJSI STRUKTUR OM BARV VE HMOTE</t>
  </si>
  <si>
    <t>622471199</t>
  </si>
  <si>
    <t>VNEJSI SOKLOVA OMITKA</t>
  </si>
  <si>
    <t>625981121</t>
  </si>
  <si>
    <t>OBKLAD VNĚ BETON KCE EPS DO BEDNENI 25MM</t>
  </si>
  <si>
    <t>63000</t>
  </si>
  <si>
    <t>A05</t>
  </si>
  <si>
    <t>631571003</t>
  </si>
  <si>
    <t>NÁSYP PODLAHA ŠTĚRKOPÍSEK 0-32 ZPEV</t>
  </si>
  <si>
    <t>631312811</t>
  </si>
  <si>
    <t>MAZANINA -8CM BETON C20/25</t>
  </si>
  <si>
    <t>631361921</t>
  </si>
  <si>
    <t>VÝZTUŽ MAZANINA SVAŘ SÍTĚ</t>
  </si>
  <si>
    <t>A06</t>
  </si>
  <si>
    <t>642942199</t>
  </si>
  <si>
    <t>DVERE VNITR VODEODOLNE 70/197 VC OCEL ZARUB</t>
  </si>
  <si>
    <t>99000</t>
  </si>
  <si>
    <t>A09</t>
  </si>
  <si>
    <t>998011001</t>
  </si>
  <si>
    <t>PŘESUN BUDOVA ZDĚNÁ V -6M</t>
  </si>
  <si>
    <t>221</t>
  </si>
  <si>
    <t>56000</t>
  </si>
  <si>
    <t>564811111</t>
  </si>
  <si>
    <t>PODKLAD ŠTĚRKODRŤ ŠD ZHUT TL 50MM</t>
  </si>
  <si>
    <t>564831111</t>
  </si>
  <si>
    <t>PODKLAD ŠTĚRKODRŤ ŠD ZHUT TL 100MM</t>
  </si>
  <si>
    <t>567114113</t>
  </si>
  <si>
    <t>PODKL BETON TŘ PBIII TL 100MM</t>
  </si>
  <si>
    <t>59000</t>
  </si>
  <si>
    <t>596211110</t>
  </si>
  <si>
    <t>KLAD ZÁMK DL TL60 SKA -50M2 CHODNÍK</t>
  </si>
  <si>
    <t>M</t>
  </si>
  <si>
    <t>592452680</t>
  </si>
  <si>
    <t>DLAZBA BEST-KLASIKO 20X10X6</t>
  </si>
  <si>
    <t>91000</t>
  </si>
  <si>
    <t>916561111</t>
  </si>
  <si>
    <t>OSAZ ZÁHON OBRUB B ZN2 S OPĚROU</t>
  </si>
  <si>
    <t>592173050</t>
  </si>
  <si>
    <t>OBRUBNIK ZAH ABO 5-20 50X5X25</t>
  </si>
  <si>
    <t>998223011</t>
  </si>
  <si>
    <t>PŘESUN POZEM KOMUNIKACE KRYT DLAŽBA</t>
  </si>
  <si>
    <t>231</t>
  </si>
  <si>
    <t>181109901</t>
  </si>
  <si>
    <t>OSETR KORENU STROMU A NAHRNUTI ZEMINY KOLEM</t>
  </si>
  <si>
    <t>SOU</t>
  </si>
  <si>
    <t>11000</t>
  </si>
  <si>
    <t>112101134</t>
  </si>
  <si>
    <t>KÁCENÍ STROM LIST D -50CM SVAH -1:2</t>
  </si>
  <si>
    <t>111212122</t>
  </si>
  <si>
    <t>ODSTRANĚNÍ DŘEVIN V 1M- SVAH -1:2</t>
  </si>
  <si>
    <t>180402113</t>
  </si>
  <si>
    <t>ZALOŽENÍ PARKOVÝ TRÁVNÍK SVAH 1:1</t>
  </si>
  <si>
    <t>005724200</t>
  </si>
  <si>
    <t>SMES TRAVNI PARKOVA OKRASNÁ</t>
  </si>
  <si>
    <t>KG</t>
  </si>
  <si>
    <t>998231311</t>
  </si>
  <si>
    <t>PŘESUN HMOT SADOV/KRAJ ÚPRAVY -5KM</t>
  </si>
  <si>
    <t>711</t>
  </si>
  <si>
    <t>00000</t>
  </si>
  <si>
    <t>711111001</t>
  </si>
  <si>
    <t>IZOLACE V STUDENÁ PENETR NÁTĚR</t>
  </si>
  <si>
    <t>711112001</t>
  </si>
  <si>
    <t>IZOLACE S STUDENÁ PENETR NÁTĚR</t>
  </si>
  <si>
    <t>111631500</t>
  </si>
  <si>
    <t>LAK ASFALT ALP/9 BAL 9 KG</t>
  </si>
  <si>
    <t>711141559</t>
  </si>
  <si>
    <t>IZOLACE V PÁSY PŘITAVENÉ NAIP</t>
  </si>
  <si>
    <t>711142559</t>
  </si>
  <si>
    <t>IZOLACE S PÁSY PŘITAVENÉ NAIP</t>
  </si>
  <si>
    <t>628321340</t>
  </si>
  <si>
    <t>PAS TEZ ASF BITAGIT V 60 S40</t>
  </si>
  <si>
    <t>711161515</t>
  </si>
  <si>
    <t>IZOLACE FÓLIEMI NOPOVÝMI PRO OCHRANU ASFALTOV</t>
  </si>
  <si>
    <t>711161572</t>
  </si>
  <si>
    <t>UKONČOVACÍ PROFIL  PRO NOPOVÉ FÓLIE DELTA TER</t>
  </si>
  <si>
    <t>998711101</t>
  </si>
  <si>
    <t>PŘESUN T IZOLACE VODA OBJEKT V -6M</t>
  </si>
  <si>
    <t>713</t>
  </si>
  <si>
    <t>713111121</t>
  </si>
  <si>
    <t>IZOLACE TEP STROPŮ ROVNĚ DRÁTEM</t>
  </si>
  <si>
    <t>631514370</t>
  </si>
  <si>
    <t>DESKA IZOL.ORSIL UNI TL.50MM</t>
  </si>
  <si>
    <t>998713101</t>
  </si>
  <si>
    <t>PŘESUN T TEP IZOLACE OBJEKT V -6M</t>
  </si>
  <si>
    <t>721</t>
  </si>
  <si>
    <t>725291411</t>
  </si>
  <si>
    <t>DRŽÁK NA PAPÍR</t>
  </si>
  <si>
    <t>725291631</t>
  </si>
  <si>
    <t>NEREZ ZÁSOBNÍK PAPÍROVÝCH RUČNÍKŮ</t>
  </si>
  <si>
    <t>725291511</t>
  </si>
  <si>
    <t>DÁVKOVAČ TEKUTÉHO MÝDLA NA 350ML</t>
  </si>
  <si>
    <t>998725201</t>
  </si>
  <si>
    <t>PŘESUN % ZAŘ PŘEDMĚTY OBJEKT V -6M</t>
  </si>
  <si>
    <t>%</t>
  </si>
  <si>
    <t>762</t>
  </si>
  <si>
    <t>762311103</t>
  </si>
  <si>
    <t>MTŽ KOTEVNÍCH ŽELEZ</t>
  </si>
  <si>
    <t>133210630</t>
  </si>
  <si>
    <t>TYC OCEL PLOCH S235JR 60X6MM</t>
  </si>
  <si>
    <t>762332111</t>
  </si>
  <si>
    <t>MTŽ KROV HRAN L -50M -120CM2</t>
  </si>
  <si>
    <t>762332112</t>
  </si>
  <si>
    <t>MTŽ KROV HRAN L -50M -224CM2</t>
  </si>
  <si>
    <t>605121210</t>
  </si>
  <si>
    <t>REZIVO JEHL.HRANOLDL4-5 M I-II</t>
  </si>
  <si>
    <t>762341210</t>
  </si>
  <si>
    <t>MTŽ BEDNĚNÍ ŠIKMÉ PRKNA HRUBÁ SRAZ</t>
  </si>
  <si>
    <t>605151110</t>
  </si>
  <si>
    <t>REZIVO JEHL.PRKNA BOK I.-II 2-3CM</t>
  </si>
  <si>
    <t>762342451</t>
  </si>
  <si>
    <t>MTŽ KONTRALATĚ</t>
  </si>
  <si>
    <t>605141130</t>
  </si>
  <si>
    <t>STRESNI  LATE DL 2-3,5M IMPREG</t>
  </si>
  <si>
    <t>762395000</t>
  </si>
  <si>
    <t>SPOJOVACÍ PROSTŘEDKY MTŽ STŘECHA</t>
  </si>
  <si>
    <t>998762102</t>
  </si>
  <si>
    <t>PŘESUN T TESAŘSKÉ KCE OBJEKT V -12M</t>
  </si>
  <si>
    <t>763</t>
  </si>
  <si>
    <t>998763302</t>
  </si>
  <si>
    <t>PŘESUN T SDK KCE OBJEKT V -12M</t>
  </si>
  <si>
    <t>763131221</t>
  </si>
  <si>
    <t>SDK PODHLED DŘEV KCE protivl a protiplis</t>
  </si>
  <si>
    <t>764</t>
  </si>
  <si>
    <t>764339930</t>
  </si>
  <si>
    <t>LEM ZEĎ POPLAST TVRDÁ KRYTINA RŠ 330</t>
  </si>
  <si>
    <t>764349920</t>
  </si>
  <si>
    <t>LEM TRUB POPLAST HLADKÁ KRYTINA D -100</t>
  </si>
  <si>
    <t>764359903</t>
  </si>
  <si>
    <t>ŽLAB POPLAST PODOKAPNÍ PŮLKRUHOVÝ RŠ 330</t>
  </si>
  <si>
    <t>764419950</t>
  </si>
  <si>
    <t>OPLECHOVÁNÍ PARAPETŮ POPLAST RŠ 330</t>
  </si>
  <si>
    <t>764439920</t>
  </si>
  <si>
    <t>OPLECHOVÁNÍ POPLAST ZDÍ RŠ 330</t>
  </si>
  <si>
    <t>764459902</t>
  </si>
  <si>
    <t>ODPADNÍ TROUBY POPLAST KRUHOVÉ D 100</t>
  </si>
  <si>
    <t>764359911</t>
  </si>
  <si>
    <t>ŽLAB POPLAST KOTLÍK KÓNICKÝ TROUBA D-100</t>
  </si>
  <si>
    <t>764171307</t>
  </si>
  <si>
    <t>LINDAB TABULE POYSTER FOP/PO -30°</t>
  </si>
  <si>
    <t>998764101</t>
  </si>
  <si>
    <t>PŘESUN T KLEMPÍŘ KCE OBJEKT V 6M</t>
  </si>
  <si>
    <t>765</t>
  </si>
  <si>
    <t>765901240</t>
  </si>
  <si>
    <t>PAROTĚSNÁ FOLIE DELTA FOL REFLEX</t>
  </si>
  <si>
    <t>765901144</t>
  </si>
  <si>
    <t>STŘEŠNÍ FOLIE DÖRK DELTA VENT S</t>
  </si>
  <si>
    <t>998765101</t>
  </si>
  <si>
    <t>PŘESUN T KRYTIN TVRDÉ OBJEKT V -6M</t>
  </si>
  <si>
    <t>766</t>
  </si>
  <si>
    <t>766421213</t>
  </si>
  <si>
    <t>MTŽ PODHLED JEDN PALUBKA SM -10CM</t>
  </si>
  <si>
    <t>611911550</t>
  </si>
  <si>
    <t>PALUBKY OBKL SM KLASIK 19X116 A/B</t>
  </si>
  <si>
    <t>998766101</t>
  </si>
  <si>
    <t>PŘESUN T TRUHLÁŘ KCE OBJEKT V -6M</t>
  </si>
  <si>
    <t>767</t>
  </si>
  <si>
    <t>767995197</t>
  </si>
  <si>
    <t>DTZ a úprava části plotu</t>
  </si>
  <si>
    <t>sou</t>
  </si>
  <si>
    <t>767995198</t>
  </si>
  <si>
    <t>Ocel.trubkové zábradlí vč.osazení do bet.pate</t>
  </si>
  <si>
    <t>m</t>
  </si>
  <si>
    <t>767995199</t>
  </si>
  <si>
    <t>Hasicí přístroj PG6+ výstr tabulky</t>
  </si>
  <si>
    <t>998767201</t>
  </si>
  <si>
    <t>PŘESUN % ZÁMEČNÍK KCE OBJEKT V -6M</t>
  </si>
  <si>
    <t>771</t>
  </si>
  <si>
    <t>771574117</t>
  </si>
  <si>
    <t>MTŽ KERAM REŽNÁ HLADKÁ FLEX LEP -35</t>
  </si>
  <si>
    <t>597614030</t>
  </si>
  <si>
    <t>DLAZBA KERAMICKA</t>
  </si>
  <si>
    <t>771579192</t>
  </si>
  <si>
    <t>PŘÍPL PODLAHA KERAM OMEZENÝ PROSTOR</t>
  </si>
  <si>
    <t>998771101</t>
  </si>
  <si>
    <t>PŘESUN T PODL DLAŽBA OBJEKT V -6M</t>
  </si>
  <si>
    <t>781</t>
  </si>
  <si>
    <t>781414113</t>
  </si>
  <si>
    <t>MTŽ OBKLAD PÓROV FLEX LEP -35KS/M2</t>
  </si>
  <si>
    <t>597610400</t>
  </si>
  <si>
    <t>OBKLAD BELNINOVY</t>
  </si>
  <si>
    <t>781419192</t>
  </si>
  <si>
    <t>PŘÍPL OBKLAD PÓROV OMEZENÝ PROSTOR</t>
  </si>
  <si>
    <t>998781101</t>
  </si>
  <si>
    <t>PŘESUN T OBKL KERAMIKA OBJEKT V -6M</t>
  </si>
  <si>
    <t>783</t>
  </si>
  <si>
    <t>783626200</t>
  </si>
  <si>
    <t>NÁTĚR SYNT TRUH KCE 2X LAZURA LAK</t>
  </si>
  <si>
    <t>784</t>
  </si>
  <si>
    <t>784453621</t>
  </si>
  <si>
    <t>MALBA 2XDISP PRIMALEX OM BÍLÁ M-3,8</t>
  </si>
  <si>
    <t>VRN</t>
  </si>
  <si>
    <t>Zařízení staveniště</t>
  </si>
  <si>
    <t>Stavební část CELKEM bez DPH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</si>
</sst>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65" fontId="16" fillId="0" borderId="0" xfId="0" applyNumberFormat="1" applyFont="1"/>
    <xf numFmtId="0" fontId="16" fillId="0" borderId="0" xfId="0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4"/>
  <sheetViews>
    <sheetView tabSelected="1" topLeftCell="A107" workbookViewId="0">
      <selection activeCell="K37" sqref="K37"/>
    </sheetView>
  </sheetViews>
  <sheetFormatPr defaultRowHeight="15"/>
  <cols>
    <col min="1" max="1" width="7.7109375" style="1" customWidth="1"/>
    <col min="2" max="2" width="4.7109375" style="1" customWidth="1"/>
    <col min="3" max="3" width="3.7109375" style="1" customWidth="1"/>
    <col min="4" max="4" width="5.7109375" style="1" customWidth="1"/>
    <col min="5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3.710937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</cols>
  <sheetData>
    <row r="1" spans="1:16" s="9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7" t="s">
        <v>11</v>
      </c>
      <c r="M1" s="7" t="s">
        <v>12</v>
      </c>
      <c r="N1" s="5" t="s">
        <v>13</v>
      </c>
      <c r="O1" s="8" t="s">
        <v>14</v>
      </c>
      <c r="P1" s="8" t="s">
        <v>15</v>
      </c>
    </row>
    <row r="2" spans="1:16">
      <c r="A2" s="1" t="s">
        <v>16</v>
      </c>
      <c r="B2" s="1" t="s">
        <v>17</v>
      </c>
      <c r="C2" s="1" t="s">
        <v>18</v>
      </c>
      <c r="D2" s="1" t="s">
        <v>19</v>
      </c>
      <c r="E2" s="1" t="s">
        <v>20</v>
      </c>
      <c r="F2" s="1">
        <v>1</v>
      </c>
      <c r="G2" s="1" t="s">
        <v>21</v>
      </c>
      <c r="H2" s="1" t="s">
        <v>22</v>
      </c>
      <c r="I2" s="1" t="s">
        <v>23</v>
      </c>
      <c r="J2" s="1" t="s">
        <v>24</v>
      </c>
      <c r="K2" s="2">
        <v>66</v>
      </c>
      <c r="M2" s="3">
        <f>K2*L2</f>
        <v>0</v>
      </c>
      <c r="N2" s="1" t="s">
        <v>25</v>
      </c>
      <c r="O2" s="4">
        <v>0</v>
      </c>
      <c r="P2" s="4">
        <v>0</v>
      </c>
    </row>
    <row r="3" spans="1:16">
      <c r="A3" s="1" t="s">
        <v>16</v>
      </c>
      <c r="B3" s="1" t="s">
        <v>17</v>
      </c>
      <c r="C3" s="1" t="s">
        <v>18</v>
      </c>
      <c r="D3" s="1" t="s">
        <v>19</v>
      </c>
      <c r="E3" s="1" t="s">
        <v>20</v>
      </c>
      <c r="F3" s="1">
        <v>3</v>
      </c>
      <c r="G3" s="1" t="s">
        <v>21</v>
      </c>
      <c r="H3" s="1" t="s">
        <v>26</v>
      </c>
      <c r="I3" s="1" t="s">
        <v>27</v>
      </c>
      <c r="J3" s="1" t="s">
        <v>24</v>
      </c>
      <c r="K3" s="2">
        <v>51.92</v>
      </c>
      <c r="M3" s="3">
        <f t="shared" ref="M3:M66" si="0">K3*L3</f>
        <v>0</v>
      </c>
      <c r="N3" s="1" t="s">
        <v>25</v>
      </c>
      <c r="O3" s="4">
        <v>0</v>
      </c>
      <c r="P3" s="4">
        <v>0</v>
      </c>
    </row>
    <row r="4" spans="1:16">
      <c r="A4" s="1" t="s">
        <v>16</v>
      </c>
      <c r="B4" s="1" t="s">
        <v>17</v>
      </c>
      <c r="C4" s="1" t="s">
        <v>18</v>
      </c>
      <c r="D4" s="1" t="s">
        <v>19</v>
      </c>
      <c r="E4" s="1" t="s">
        <v>20</v>
      </c>
      <c r="F4" s="1">
        <v>4</v>
      </c>
      <c r="G4" s="1" t="s">
        <v>21</v>
      </c>
      <c r="H4" s="1" t="s">
        <v>28</v>
      </c>
      <c r="I4" s="1" t="s">
        <v>29</v>
      </c>
      <c r="J4" s="1" t="s">
        <v>24</v>
      </c>
      <c r="K4" s="2">
        <v>51.92</v>
      </c>
      <c r="M4" s="3">
        <f t="shared" si="0"/>
        <v>0</v>
      </c>
      <c r="N4" s="1" t="s">
        <v>25</v>
      </c>
      <c r="O4" s="4">
        <v>0</v>
      </c>
      <c r="P4" s="4">
        <v>0</v>
      </c>
    </row>
    <row r="5" spans="1:16">
      <c r="A5" s="1" t="s">
        <v>16</v>
      </c>
      <c r="B5" s="1" t="s">
        <v>17</v>
      </c>
      <c r="C5" s="1" t="s">
        <v>18</v>
      </c>
      <c r="D5" s="1" t="s">
        <v>30</v>
      </c>
      <c r="E5" s="1" t="s">
        <v>20</v>
      </c>
      <c r="F5" s="1">
        <v>5</v>
      </c>
      <c r="G5" s="1" t="s">
        <v>21</v>
      </c>
      <c r="H5" s="1" t="s">
        <v>31</v>
      </c>
      <c r="I5" s="1" t="s">
        <v>32</v>
      </c>
      <c r="J5" s="1" t="s">
        <v>24</v>
      </c>
      <c r="K5" s="2">
        <v>7</v>
      </c>
      <c r="M5" s="3">
        <f t="shared" si="0"/>
        <v>0</v>
      </c>
      <c r="N5" s="1" t="s">
        <v>25</v>
      </c>
      <c r="O5" s="4">
        <v>0</v>
      </c>
      <c r="P5" s="4">
        <v>0</v>
      </c>
    </row>
    <row r="6" spans="1:16">
      <c r="A6" s="1" t="s">
        <v>16</v>
      </c>
      <c r="B6" s="1" t="s">
        <v>17</v>
      </c>
      <c r="C6" s="1" t="s">
        <v>18</v>
      </c>
      <c r="D6" s="1" t="s">
        <v>30</v>
      </c>
      <c r="E6" s="1" t="s">
        <v>20</v>
      </c>
      <c r="F6" s="1">
        <v>6</v>
      </c>
      <c r="G6" s="1" t="s">
        <v>21</v>
      </c>
      <c r="H6" s="1" t="s">
        <v>33</v>
      </c>
      <c r="I6" s="1" t="s">
        <v>34</v>
      </c>
      <c r="J6" s="1" t="s">
        <v>24</v>
      </c>
      <c r="K6" s="2">
        <v>7</v>
      </c>
      <c r="M6" s="3">
        <f t="shared" si="0"/>
        <v>0</v>
      </c>
      <c r="N6" s="1" t="s">
        <v>25</v>
      </c>
      <c r="O6" s="4">
        <v>0</v>
      </c>
      <c r="P6" s="4">
        <v>0</v>
      </c>
    </row>
    <row r="7" spans="1:16">
      <c r="A7" s="1" t="s">
        <v>16</v>
      </c>
      <c r="B7" s="1" t="s">
        <v>17</v>
      </c>
      <c r="C7" s="1" t="s">
        <v>18</v>
      </c>
      <c r="D7" s="1" t="s">
        <v>35</v>
      </c>
      <c r="E7" s="1" t="s">
        <v>20</v>
      </c>
      <c r="F7" s="1">
        <v>7</v>
      </c>
      <c r="G7" s="1" t="s">
        <v>21</v>
      </c>
      <c r="H7" s="1" t="s">
        <v>36</v>
      </c>
      <c r="I7" s="1" t="s">
        <v>37</v>
      </c>
      <c r="J7" s="1" t="s">
        <v>24</v>
      </c>
      <c r="K7" s="2">
        <v>58.92</v>
      </c>
      <c r="M7" s="3">
        <f t="shared" si="0"/>
        <v>0</v>
      </c>
      <c r="N7" s="1" t="s">
        <v>25</v>
      </c>
      <c r="O7" s="4">
        <v>0</v>
      </c>
      <c r="P7" s="4">
        <v>0</v>
      </c>
    </row>
    <row r="8" spans="1:16">
      <c r="A8" s="1" t="s">
        <v>16</v>
      </c>
      <c r="B8" s="1" t="s">
        <v>17</v>
      </c>
      <c r="C8" s="1" t="s">
        <v>18</v>
      </c>
      <c r="D8" s="1" t="s">
        <v>35</v>
      </c>
      <c r="E8" s="1" t="s">
        <v>20</v>
      </c>
      <c r="F8" s="1">
        <v>8</v>
      </c>
      <c r="G8" s="1" t="s">
        <v>21</v>
      </c>
      <c r="H8" s="1" t="s">
        <v>38</v>
      </c>
      <c r="I8" s="1" t="s">
        <v>39</v>
      </c>
      <c r="J8" s="1" t="s">
        <v>24</v>
      </c>
      <c r="K8" s="2">
        <v>52.92</v>
      </c>
      <c r="M8" s="3">
        <f t="shared" si="0"/>
        <v>0</v>
      </c>
      <c r="N8" s="1" t="s">
        <v>25</v>
      </c>
      <c r="O8" s="4">
        <v>0</v>
      </c>
      <c r="P8" s="4">
        <v>0</v>
      </c>
    </row>
    <row r="9" spans="1:16">
      <c r="A9" s="1" t="s">
        <v>16</v>
      </c>
      <c r="B9" s="1" t="s">
        <v>17</v>
      </c>
      <c r="C9" s="1" t="s">
        <v>18</v>
      </c>
      <c r="D9" s="1" t="s">
        <v>35</v>
      </c>
      <c r="E9" s="1" t="s">
        <v>20</v>
      </c>
      <c r="F9" s="1">
        <v>9</v>
      </c>
      <c r="G9" s="1" t="s">
        <v>21</v>
      </c>
      <c r="H9" s="1" t="s">
        <v>40</v>
      </c>
      <c r="I9" s="1" t="s">
        <v>41</v>
      </c>
      <c r="J9" s="1" t="s">
        <v>24</v>
      </c>
      <c r="K9" s="2">
        <v>52.92</v>
      </c>
      <c r="M9" s="3">
        <f t="shared" si="0"/>
        <v>0</v>
      </c>
      <c r="N9" s="1" t="s">
        <v>25</v>
      </c>
      <c r="O9" s="4">
        <v>0</v>
      </c>
      <c r="P9" s="4">
        <v>0</v>
      </c>
    </row>
    <row r="10" spans="1:16">
      <c r="A10" s="1" t="s">
        <v>16</v>
      </c>
      <c r="B10" s="1" t="s">
        <v>17</v>
      </c>
      <c r="C10" s="1" t="s">
        <v>18</v>
      </c>
      <c r="D10" s="1" t="s">
        <v>42</v>
      </c>
      <c r="E10" s="1" t="s">
        <v>20</v>
      </c>
      <c r="F10" s="1">
        <v>10</v>
      </c>
      <c r="G10" s="1" t="s">
        <v>21</v>
      </c>
      <c r="H10" s="1" t="s">
        <v>43</v>
      </c>
      <c r="I10" s="1" t="s">
        <v>44</v>
      </c>
      <c r="J10" s="1" t="s">
        <v>24</v>
      </c>
      <c r="K10" s="2">
        <v>52.92</v>
      </c>
      <c r="M10" s="3">
        <f t="shared" si="0"/>
        <v>0</v>
      </c>
      <c r="N10" s="1" t="s">
        <v>25</v>
      </c>
      <c r="O10" s="4">
        <v>0</v>
      </c>
      <c r="P10" s="4">
        <v>0</v>
      </c>
    </row>
    <row r="11" spans="1:16">
      <c r="A11" s="1" t="s">
        <v>16</v>
      </c>
      <c r="B11" s="1" t="s">
        <v>17</v>
      </c>
      <c r="C11" s="1" t="s">
        <v>18</v>
      </c>
      <c r="D11" s="1" t="s">
        <v>42</v>
      </c>
      <c r="E11" s="1" t="s">
        <v>20</v>
      </c>
      <c r="F11" s="1">
        <v>11</v>
      </c>
      <c r="G11" s="1" t="s">
        <v>45</v>
      </c>
      <c r="H11" s="1" t="s">
        <v>46</v>
      </c>
      <c r="I11" s="1" t="s">
        <v>47</v>
      </c>
      <c r="J11" s="1" t="s">
        <v>24</v>
      </c>
      <c r="K11" s="2">
        <v>52.92</v>
      </c>
      <c r="M11" s="3">
        <f t="shared" si="0"/>
        <v>0</v>
      </c>
      <c r="N11" s="1" t="s">
        <v>25</v>
      </c>
      <c r="O11" s="4">
        <v>0</v>
      </c>
      <c r="P11" s="4">
        <v>0</v>
      </c>
    </row>
    <row r="12" spans="1:16">
      <c r="A12" s="1" t="s">
        <v>16</v>
      </c>
      <c r="B12" s="1" t="s">
        <v>17</v>
      </c>
      <c r="C12" s="1" t="s">
        <v>18</v>
      </c>
      <c r="D12" s="1" t="s">
        <v>42</v>
      </c>
      <c r="E12" s="1" t="s">
        <v>20</v>
      </c>
      <c r="F12" s="1">
        <v>12</v>
      </c>
      <c r="G12" s="1" t="s">
        <v>21</v>
      </c>
      <c r="H12" s="1" t="s">
        <v>48</v>
      </c>
      <c r="I12" s="1" t="s">
        <v>49</v>
      </c>
      <c r="J12" s="1" t="s">
        <v>24</v>
      </c>
      <c r="K12" s="2">
        <v>6</v>
      </c>
      <c r="M12" s="3">
        <f t="shared" si="0"/>
        <v>0</v>
      </c>
      <c r="N12" s="1" t="s">
        <v>25</v>
      </c>
      <c r="O12" s="4">
        <v>0</v>
      </c>
      <c r="P12" s="4">
        <v>0</v>
      </c>
    </row>
    <row r="13" spans="1:16">
      <c r="A13" s="1" t="s">
        <v>16</v>
      </c>
      <c r="B13" s="1" t="s">
        <v>17</v>
      </c>
      <c r="C13" s="1" t="s">
        <v>18</v>
      </c>
      <c r="D13" s="1" t="s">
        <v>50</v>
      </c>
      <c r="E13" s="1" t="s">
        <v>20</v>
      </c>
      <c r="F13" s="1">
        <v>2</v>
      </c>
      <c r="G13" s="1" t="s">
        <v>21</v>
      </c>
      <c r="H13" s="1" t="s">
        <v>51</v>
      </c>
      <c r="I13" s="1" t="s">
        <v>52</v>
      </c>
      <c r="J13" s="1" t="s">
        <v>53</v>
      </c>
      <c r="K13" s="2">
        <v>220</v>
      </c>
      <c r="M13" s="3">
        <f t="shared" si="0"/>
        <v>0</v>
      </c>
      <c r="N13" s="1" t="s">
        <v>25</v>
      </c>
      <c r="O13" s="4">
        <v>0</v>
      </c>
      <c r="P13" s="4">
        <v>0</v>
      </c>
    </row>
    <row r="14" spans="1:16">
      <c r="A14" s="1" t="s">
        <v>16</v>
      </c>
      <c r="B14" s="1" t="s">
        <v>17</v>
      </c>
      <c r="C14" s="1" t="s">
        <v>54</v>
      </c>
      <c r="D14" s="1" t="s">
        <v>55</v>
      </c>
      <c r="E14" s="1" t="s">
        <v>20</v>
      </c>
      <c r="F14" s="1">
        <v>13</v>
      </c>
      <c r="G14" s="1" t="s">
        <v>21</v>
      </c>
      <c r="H14" s="1" t="s">
        <v>56</v>
      </c>
      <c r="I14" s="1" t="s">
        <v>57</v>
      </c>
      <c r="J14" s="1" t="s">
        <v>53</v>
      </c>
      <c r="K14" s="2">
        <v>106.4</v>
      </c>
      <c r="M14" s="3">
        <f t="shared" si="0"/>
        <v>0</v>
      </c>
      <c r="N14" s="1" t="s">
        <v>25</v>
      </c>
      <c r="O14" s="4">
        <v>2E-3</v>
      </c>
      <c r="P14" s="4">
        <v>0.21299999999999999</v>
      </c>
    </row>
    <row r="15" spans="1:16">
      <c r="A15" s="1" t="s">
        <v>16</v>
      </c>
      <c r="B15" s="1" t="s">
        <v>17</v>
      </c>
      <c r="C15" s="1" t="s">
        <v>54</v>
      </c>
      <c r="D15" s="1" t="s">
        <v>55</v>
      </c>
      <c r="E15" s="1" t="s">
        <v>20</v>
      </c>
      <c r="F15" s="1">
        <v>14</v>
      </c>
      <c r="G15" s="1" t="s">
        <v>21</v>
      </c>
      <c r="H15" s="1" t="s">
        <v>58</v>
      </c>
      <c r="I15" s="1" t="s">
        <v>59</v>
      </c>
      <c r="J15" s="1" t="s">
        <v>53</v>
      </c>
      <c r="K15" s="2">
        <v>106.4</v>
      </c>
      <c r="M15" s="3">
        <f t="shared" si="0"/>
        <v>0</v>
      </c>
      <c r="N15" s="1" t="s">
        <v>25</v>
      </c>
      <c r="O15" s="4">
        <v>0</v>
      </c>
      <c r="P15" s="4">
        <v>0</v>
      </c>
    </row>
    <row r="16" spans="1:16">
      <c r="A16" s="1" t="s">
        <v>16</v>
      </c>
      <c r="B16" s="1" t="s">
        <v>17</v>
      </c>
      <c r="C16" s="1" t="s">
        <v>54</v>
      </c>
      <c r="D16" s="1" t="s">
        <v>55</v>
      </c>
      <c r="E16" s="1" t="s">
        <v>60</v>
      </c>
      <c r="F16" s="1">
        <v>15</v>
      </c>
      <c r="G16" s="1" t="s">
        <v>21</v>
      </c>
      <c r="H16" s="1" t="s">
        <v>61</v>
      </c>
      <c r="I16" s="1" t="s">
        <v>62</v>
      </c>
      <c r="J16" s="1" t="s">
        <v>53</v>
      </c>
      <c r="K16" s="2">
        <v>106.4</v>
      </c>
      <c r="M16" s="3">
        <f t="shared" si="0"/>
        <v>0</v>
      </c>
      <c r="N16" s="1" t="s">
        <v>25</v>
      </c>
      <c r="O16" s="4">
        <v>0</v>
      </c>
      <c r="P16" s="4">
        <v>0</v>
      </c>
    </row>
    <row r="17" spans="1:16">
      <c r="A17" s="1" t="s">
        <v>16</v>
      </c>
      <c r="B17" s="1" t="s">
        <v>17</v>
      </c>
      <c r="C17" s="1" t="s">
        <v>63</v>
      </c>
      <c r="D17" s="1" t="s">
        <v>64</v>
      </c>
      <c r="E17" s="1" t="s">
        <v>60</v>
      </c>
      <c r="F17" s="1">
        <v>17</v>
      </c>
      <c r="G17" s="1" t="s">
        <v>21</v>
      </c>
      <c r="H17" s="1" t="s">
        <v>65</v>
      </c>
      <c r="I17" s="1" t="s">
        <v>66</v>
      </c>
      <c r="J17" s="1" t="s">
        <v>67</v>
      </c>
      <c r="K17" s="2">
        <v>3.78</v>
      </c>
      <c r="M17" s="3">
        <f t="shared" si="0"/>
        <v>0</v>
      </c>
      <c r="N17" s="1" t="s">
        <v>25</v>
      </c>
      <c r="O17" s="4">
        <v>0</v>
      </c>
      <c r="P17" s="4">
        <v>0</v>
      </c>
    </row>
    <row r="18" spans="1:16">
      <c r="A18" s="1" t="s">
        <v>16</v>
      </c>
      <c r="B18" s="1" t="s">
        <v>17</v>
      </c>
      <c r="C18" s="1" t="s">
        <v>63</v>
      </c>
      <c r="D18" s="1" t="s">
        <v>64</v>
      </c>
      <c r="E18" s="1" t="s">
        <v>60</v>
      </c>
      <c r="F18" s="1">
        <v>18</v>
      </c>
      <c r="G18" s="1" t="s">
        <v>21</v>
      </c>
      <c r="H18" s="1" t="s">
        <v>68</v>
      </c>
      <c r="I18" s="1" t="s">
        <v>69</v>
      </c>
      <c r="J18" s="1" t="s">
        <v>67</v>
      </c>
      <c r="K18" s="2">
        <v>15.88</v>
      </c>
      <c r="M18" s="3">
        <f t="shared" si="0"/>
        <v>0</v>
      </c>
      <c r="N18" s="1" t="s">
        <v>25</v>
      </c>
      <c r="O18" s="4">
        <v>0</v>
      </c>
      <c r="P18" s="4">
        <v>0</v>
      </c>
    </row>
    <row r="19" spans="1:16">
      <c r="A19" s="1" t="s">
        <v>16</v>
      </c>
      <c r="B19" s="1" t="s">
        <v>17</v>
      </c>
      <c r="C19" s="1" t="s">
        <v>63</v>
      </c>
      <c r="D19" s="1" t="s">
        <v>64</v>
      </c>
      <c r="E19" s="1" t="s">
        <v>60</v>
      </c>
      <c r="F19" s="1">
        <v>19</v>
      </c>
      <c r="G19" s="1" t="s">
        <v>21</v>
      </c>
      <c r="H19" s="1" t="s">
        <v>70</v>
      </c>
      <c r="I19" s="1" t="s">
        <v>71</v>
      </c>
      <c r="J19" s="1" t="s">
        <v>67</v>
      </c>
      <c r="K19" s="2">
        <v>3.97</v>
      </c>
      <c r="M19" s="3">
        <f t="shared" si="0"/>
        <v>0</v>
      </c>
      <c r="N19" s="1" t="s">
        <v>25</v>
      </c>
      <c r="O19" s="4">
        <v>0</v>
      </c>
      <c r="P19" s="4">
        <v>0</v>
      </c>
    </row>
    <row r="20" spans="1:16">
      <c r="A20" s="1" t="s">
        <v>16</v>
      </c>
      <c r="B20" s="1" t="s">
        <v>17</v>
      </c>
      <c r="C20" s="1" t="s">
        <v>63</v>
      </c>
      <c r="D20" s="1" t="s">
        <v>64</v>
      </c>
      <c r="E20" s="1" t="s">
        <v>60</v>
      </c>
      <c r="F20" s="1">
        <v>20</v>
      </c>
      <c r="G20" s="1" t="s">
        <v>45</v>
      </c>
      <c r="H20" s="1" t="s">
        <v>72</v>
      </c>
      <c r="I20" s="1" t="s">
        <v>73</v>
      </c>
      <c r="J20" s="1" t="s">
        <v>67</v>
      </c>
      <c r="K20" s="2">
        <v>3.97</v>
      </c>
      <c r="M20" s="3">
        <f t="shared" si="0"/>
        <v>0</v>
      </c>
      <c r="N20" s="1" t="s">
        <v>25</v>
      </c>
      <c r="O20" s="4">
        <v>0</v>
      </c>
      <c r="P20" s="4">
        <v>0</v>
      </c>
    </row>
    <row r="21" spans="1:16">
      <c r="A21" s="1" t="s">
        <v>16</v>
      </c>
      <c r="B21" s="1" t="s">
        <v>17</v>
      </c>
      <c r="C21" s="1" t="s">
        <v>63</v>
      </c>
      <c r="D21" s="1" t="s">
        <v>74</v>
      </c>
      <c r="E21" s="1" t="s">
        <v>60</v>
      </c>
      <c r="F21" s="1">
        <v>16</v>
      </c>
      <c r="G21" s="1" t="s">
        <v>21</v>
      </c>
      <c r="H21" s="1" t="s">
        <v>75</v>
      </c>
      <c r="I21" s="1" t="s">
        <v>76</v>
      </c>
      <c r="J21" s="1" t="s">
        <v>24</v>
      </c>
      <c r="K21" s="2">
        <v>10.8</v>
      </c>
      <c r="M21" s="3">
        <f t="shared" si="0"/>
        <v>0</v>
      </c>
      <c r="N21" s="1" t="s">
        <v>25</v>
      </c>
      <c r="O21" s="4">
        <v>0</v>
      </c>
      <c r="P21" s="4">
        <v>0</v>
      </c>
    </row>
    <row r="22" spans="1:16">
      <c r="A22" s="1" t="s">
        <v>16</v>
      </c>
      <c r="B22" s="1" t="s">
        <v>17</v>
      </c>
      <c r="C22" s="1" t="s">
        <v>77</v>
      </c>
      <c r="D22" s="1" t="s">
        <v>78</v>
      </c>
      <c r="E22" s="1" t="s">
        <v>20</v>
      </c>
      <c r="F22" s="1">
        <v>21</v>
      </c>
      <c r="G22" s="1" t="s">
        <v>21</v>
      </c>
      <c r="H22" s="1" t="s">
        <v>79</v>
      </c>
      <c r="I22" s="1" t="s">
        <v>80</v>
      </c>
      <c r="J22" s="1" t="s">
        <v>24</v>
      </c>
      <c r="K22" s="2">
        <v>13.395</v>
      </c>
      <c r="M22" s="3">
        <f t="shared" si="0"/>
        <v>0</v>
      </c>
      <c r="N22" s="1" t="s">
        <v>25</v>
      </c>
      <c r="O22" s="4">
        <v>2.2563399999999998</v>
      </c>
      <c r="P22" s="4">
        <v>30.224</v>
      </c>
    </row>
    <row r="23" spans="1:16">
      <c r="A23" s="1" t="s">
        <v>16</v>
      </c>
      <c r="B23" s="1" t="s">
        <v>17</v>
      </c>
      <c r="C23" s="1" t="s">
        <v>77</v>
      </c>
      <c r="D23" s="1" t="s">
        <v>78</v>
      </c>
      <c r="E23" s="1" t="s">
        <v>20</v>
      </c>
      <c r="F23" s="1">
        <v>22</v>
      </c>
      <c r="G23" s="1" t="s">
        <v>21</v>
      </c>
      <c r="H23" s="1" t="s">
        <v>81</v>
      </c>
      <c r="I23" s="1" t="s">
        <v>82</v>
      </c>
      <c r="J23" s="1" t="s">
        <v>53</v>
      </c>
      <c r="K23" s="2">
        <v>15</v>
      </c>
      <c r="M23" s="3">
        <f t="shared" si="0"/>
        <v>0</v>
      </c>
      <c r="N23" s="1" t="s">
        <v>25</v>
      </c>
      <c r="O23" s="4">
        <v>1.0300000000000001E-3</v>
      </c>
      <c r="P23" s="4">
        <v>1.4999999999999999E-2</v>
      </c>
    </row>
    <row r="24" spans="1:16">
      <c r="A24" s="1" t="s">
        <v>16</v>
      </c>
      <c r="B24" s="1" t="s">
        <v>17</v>
      </c>
      <c r="C24" s="1" t="s">
        <v>77</v>
      </c>
      <c r="D24" s="1" t="s">
        <v>78</v>
      </c>
      <c r="E24" s="1" t="s">
        <v>20</v>
      </c>
      <c r="F24" s="1">
        <v>23</v>
      </c>
      <c r="G24" s="1" t="s">
        <v>21</v>
      </c>
      <c r="H24" s="1" t="s">
        <v>83</v>
      </c>
      <c r="I24" s="1" t="s">
        <v>84</v>
      </c>
      <c r="J24" s="1" t="s">
        <v>53</v>
      </c>
      <c r="K24" s="2">
        <v>15</v>
      </c>
      <c r="M24" s="3">
        <f t="shared" si="0"/>
        <v>0</v>
      </c>
      <c r="N24" s="1" t="s">
        <v>25</v>
      </c>
      <c r="O24" s="4">
        <v>0</v>
      </c>
      <c r="P24" s="4">
        <v>0</v>
      </c>
    </row>
    <row r="25" spans="1:16">
      <c r="A25" s="1" t="s">
        <v>16</v>
      </c>
      <c r="B25" s="1" t="s">
        <v>17</v>
      </c>
      <c r="C25" s="1" t="s">
        <v>77</v>
      </c>
      <c r="D25" s="1" t="s">
        <v>78</v>
      </c>
      <c r="E25" s="1" t="s">
        <v>20</v>
      </c>
      <c r="F25" s="1">
        <v>24</v>
      </c>
      <c r="G25" s="1" t="s">
        <v>21</v>
      </c>
      <c r="H25" s="1" t="s">
        <v>85</v>
      </c>
      <c r="I25" s="1" t="s">
        <v>86</v>
      </c>
      <c r="J25" s="1" t="s">
        <v>67</v>
      </c>
      <c r="K25" s="2">
        <v>0.17899999999999999</v>
      </c>
      <c r="M25" s="3">
        <f t="shared" si="0"/>
        <v>0</v>
      </c>
      <c r="N25" s="1" t="s">
        <v>25</v>
      </c>
      <c r="O25" s="4">
        <v>1.0601700000000001</v>
      </c>
      <c r="P25" s="4">
        <v>0.19</v>
      </c>
    </row>
    <row r="26" spans="1:16">
      <c r="A26" s="1" t="s">
        <v>16</v>
      </c>
      <c r="B26" s="1" t="s">
        <v>17</v>
      </c>
      <c r="C26" s="1" t="s">
        <v>77</v>
      </c>
      <c r="D26" s="1" t="s">
        <v>78</v>
      </c>
      <c r="E26" s="1" t="s">
        <v>20</v>
      </c>
      <c r="F26" s="1">
        <v>25</v>
      </c>
      <c r="G26" s="1" t="s">
        <v>21</v>
      </c>
      <c r="H26" s="1" t="s">
        <v>87</v>
      </c>
      <c r="I26" s="1" t="s">
        <v>88</v>
      </c>
      <c r="J26" s="1" t="s">
        <v>67</v>
      </c>
      <c r="K26" s="2">
        <v>0.14499999999999999</v>
      </c>
      <c r="M26" s="3">
        <f t="shared" si="0"/>
        <v>0</v>
      </c>
      <c r="N26" s="1" t="s">
        <v>25</v>
      </c>
      <c r="O26" s="4">
        <v>1.0530600000000001</v>
      </c>
      <c r="P26" s="4">
        <v>0.153</v>
      </c>
    </row>
    <row r="27" spans="1:16">
      <c r="A27" s="1" t="s">
        <v>16</v>
      </c>
      <c r="B27" s="1" t="s">
        <v>17</v>
      </c>
      <c r="C27" s="1" t="s">
        <v>77</v>
      </c>
      <c r="D27" s="1" t="s">
        <v>89</v>
      </c>
      <c r="E27" s="1" t="s">
        <v>20</v>
      </c>
      <c r="F27" s="1">
        <v>42</v>
      </c>
      <c r="G27" s="1" t="s">
        <v>45</v>
      </c>
      <c r="H27" s="1" t="s">
        <v>90</v>
      </c>
      <c r="I27" s="1" t="s">
        <v>91</v>
      </c>
      <c r="J27" s="1" t="s">
        <v>53</v>
      </c>
      <c r="K27" s="2">
        <v>4.5</v>
      </c>
      <c r="M27" s="3">
        <f t="shared" si="0"/>
        <v>0</v>
      </c>
      <c r="N27" s="1" t="s">
        <v>25</v>
      </c>
      <c r="O27" s="4">
        <v>0.02</v>
      </c>
      <c r="P27" s="4">
        <v>0.09</v>
      </c>
    </row>
    <row r="28" spans="1:16">
      <c r="A28" s="1" t="s">
        <v>16</v>
      </c>
      <c r="B28" s="1" t="s">
        <v>17</v>
      </c>
      <c r="C28" s="1" t="s">
        <v>77</v>
      </c>
      <c r="D28" s="1" t="s">
        <v>89</v>
      </c>
      <c r="E28" s="1" t="s">
        <v>20</v>
      </c>
      <c r="F28" s="1">
        <v>43</v>
      </c>
      <c r="G28" s="1" t="s">
        <v>45</v>
      </c>
      <c r="H28" s="1" t="s">
        <v>92</v>
      </c>
      <c r="I28" s="1" t="s">
        <v>93</v>
      </c>
      <c r="J28" s="1" t="s">
        <v>53</v>
      </c>
      <c r="K28" s="2">
        <v>6.6</v>
      </c>
      <c r="M28" s="3">
        <f t="shared" si="0"/>
        <v>0</v>
      </c>
      <c r="N28" s="1" t="s">
        <v>25</v>
      </c>
      <c r="O28" s="4">
        <v>0.03</v>
      </c>
      <c r="P28" s="4">
        <v>0.19800000000000001</v>
      </c>
    </row>
    <row r="29" spans="1:16">
      <c r="A29" s="1" t="s">
        <v>16</v>
      </c>
      <c r="B29" s="1" t="s">
        <v>17</v>
      </c>
      <c r="C29" s="1" t="s">
        <v>77</v>
      </c>
      <c r="D29" s="1" t="s">
        <v>94</v>
      </c>
      <c r="E29" s="1" t="s">
        <v>95</v>
      </c>
      <c r="F29" s="1">
        <v>27</v>
      </c>
      <c r="G29" s="1" t="s">
        <v>21</v>
      </c>
      <c r="H29" s="1" t="s">
        <v>96</v>
      </c>
      <c r="I29" s="1" t="s">
        <v>97</v>
      </c>
      <c r="J29" s="1" t="s">
        <v>24</v>
      </c>
      <c r="K29" s="2">
        <v>17.100000000000001</v>
      </c>
      <c r="M29" s="3">
        <f t="shared" si="0"/>
        <v>0</v>
      </c>
      <c r="N29" s="1" t="s">
        <v>25</v>
      </c>
      <c r="O29" s="4">
        <v>1.0980700000000001</v>
      </c>
      <c r="P29" s="4">
        <v>18.777000000000001</v>
      </c>
    </row>
    <row r="30" spans="1:16">
      <c r="A30" s="1" t="s">
        <v>16</v>
      </c>
      <c r="B30" s="1" t="s">
        <v>17</v>
      </c>
      <c r="C30" s="1" t="s">
        <v>77</v>
      </c>
      <c r="D30" s="1" t="s">
        <v>94</v>
      </c>
      <c r="E30" s="1" t="s">
        <v>95</v>
      </c>
      <c r="F30" s="1">
        <v>28</v>
      </c>
      <c r="G30" s="1" t="s">
        <v>21</v>
      </c>
      <c r="H30" s="1" t="s">
        <v>98</v>
      </c>
      <c r="I30" s="1" t="s">
        <v>99</v>
      </c>
      <c r="J30" s="1" t="s">
        <v>100</v>
      </c>
      <c r="K30" s="2">
        <v>9</v>
      </c>
      <c r="M30" s="3">
        <f t="shared" si="0"/>
        <v>0</v>
      </c>
      <c r="N30" s="1" t="s">
        <v>25</v>
      </c>
      <c r="O30" s="4">
        <v>4.6449999999999998E-2</v>
      </c>
      <c r="P30" s="4">
        <v>0.41799999999999998</v>
      </c>
    </row>
    <row r="31" spans="1:16">
      <c r="A31" s="1" t="s">
        <v>16</v>
      </c>
      <c r="B31" s="1" t="s">
        <v>17</v>
      </c>
      <c r="C31" s="1" t="s">
        <v>77</v>
      </c>
      <c r="D31" s="1" t="s">
        <v>101</v>
      </c>
      <c r="E31" s="1" t="s">
        <v>95</v>
      </c>
      <c r="F31" s="1">
        <v>29</v>
      </c>
      <c r="G31" s="1" t="s">
        <v>21</v>
      </c>
      <c r="H31" s="1" t="s">
        <v>102</v>
      </c>
      <c r="I31" s="1" t="s">
        <v>103</v>
      </c>
      <c r="J31" s="1" t="s">
        <v>53</v>
      </c>
      <c r="K31" s="2">
        <v>39.11</v>
      </c>
      <c r="M31" s="3">
        <f t="shared" si="0"/>
        <v>0</v>
      </c>
      <c r="N31" s="1" t="s">
        <v>25</v>
      </c>
      <c r="O31" s="4">
        <v>9.2319999999999999E-2</v>
      </c>
      <c r="P31" s="4">
        <v>3.6110000000000002</v>
      </c>
    </row>
    <row r="32" spans="1:16">
      <c r="A32" s="1" t="s">
        <v>16</v>
      </c>
      <c r="B32" s="1" t="s">
        <v>17</v>
      </c>
      <c r="C32" s="1" t="s">
        <v>77</v>
      </c>
      <c r="D32" s="1" t="s">
        <v>101</v>
      </c>
      <c r="E32" s="1" t="s">
        <v>95</v>
      </c>
      <c r="F32" s="1">
        <v>30</v>
      </c>
      <c r="G32" s="1" t="s">
        <v>45</v>
      </c>
      <c r="H32" s="1" t="s">
        <v>104</v>
      </c>
      <c r="I32" s="1" t="s">
        <v>105</v>
      </c>
      <c r="J32" s="1" t="s">
        <v>53</v>
      </c>
      <c r="K32" s="2">
        <v>17.260000000000002</v>
      </c>
      <c r="M32" s="3">
        <f t="shared" si="0"/>
        <v>0</v>
      </c>
      <c r="N32" s="1" t="s">
        <v>25</v>
      </c>
      <c r="O32" s="4">
        <v>0.12171</v>
      </c>
      <c r="P32" s="4">
        <v>2.101</v>
      </c>
    </row>
    <row r="33" spans="1:16">
      <c r="A33" s="1" t="s">
        <v>16</v>
      </c>
      <c r="B33" s="1" t="s">
        <v>17</v>
      </c>
      <c r="C33" s="1" t="s">
        <v>77</v>
      </c>
      <c r="D33" s="1" t="s">
        <v>106</v>
      </c>
      <c r="E33" s="1" t="s">
        <v>107</v>
      </c>
      <c r="F33" s="1">
        <v>31</v>
      </c>
      <c r="G33" s="1" t="s">
        <v>21</v>
      </c>
      <c r="H33" s="1" t="s">
        <v>108</v>
      </c>
      <c r="I33" s="1" t="s">
        <v>109</v>
      </c>
      <c r="J33" s="1" t="s">
        <v>24</v>
      </c>
      <c r="K33" s="2">
        <v>2.2919999999999998</v>
      </c>
      <c r="M33" s="3">
        <f t="shared" si="0"/>
        <v>0</v>
      </c>
      <c r="N33" s="1" t="s">
        <v>25</v>
      </c>
      <c r="O33" s="4">
        <v>2.4533999999999998</v>
      </c>
      <c r="P33" s="4">
        <v>5.6230000000000002</v>
      </c>
    </row>
    <row r="34" spans="1:16">
      <c r="A34" s="1" t="s">
        <v>16</v>
      </c>
      <c r="B34" s="1" t="s">
        <v>17</v>
      </c>
      <c r="C34" s="1" t="s">
        <v>77</v>
      </c>
      <c r="D34" s="1" t="s">
        <v>106</v>
      </c>
      <c r="E34" s="1" t="s">
        <v>107</v>
      </c>
      <c r="F34" s="1">
        <v>32</v>
      </c>
      <c r="G34" s="1" t="s">
        <v>21</v>
      </c>
      <c r="H34" s="1" t="s">
        <v>110</v>
      </c>
      <c r="I34" s="1" t="s">
        <v>111</v>
      </c>
      <c r="J34" s="1" t="s">
        <v>53</v>
      </c>
      <c r="K34" s="2">
        <v>23.45</v>
      </c>
      <c r="M34" s="3">
        <f t="shared" si="0"/>
        <v>0</v>
      </c>
      <c r="N34" s="1" t="s">
        <v>25</v>
      </c>
      <c r="O34" s="4">
        <v>5.1900000000000002E-3</v>
      </c>
      <c r="P34" s="4">
        <v>0.122</v>
      </c>
    </row>
    <row r="35" spans="1:16">
      <c r="A35" s="1" t="s">
        <v>16</v>
      </c>
      <c r="B35" s="1" t="s">
        <v>17</v>
      </c>
      <c r="C35" s="1" t="s">
        <v>77</v>
      </c>
      <c r="D35" s="1" t="s">
        <v>106</v>
      </c>
      <c r="E35" s="1" t="s">
        <v>107</v>
      </c>
      <c r="F35" s="1">
        <v>33</v>
      </c>
      <c r="G35" s="1" t="s">
        <v>21</v>
      </c>
      <c r="H35" s="1" t="s">
        <v>112</v>
      </c>
      <c r="I35" s="1" t="s">
        <v>113</v>
      </c>
      <c r="J35" s="1" t="s">
        <v>53</v>
      </c>
      <c r="K35" s="2">
        <v>23.45</v>
      </c>
      <c r="M35" s="3">
        <f t="shared" si="0"/>
        <v>0</v>
      </c>
      <c r="N35" s="1" t="s">
        <v>25</v>
      </c>
      <c r="O35" s="4">
        <v>0</v>
      </c>
      <c r="P35" s="4">
        <v>0</v>
      </c>
    </row>
    <row r="36" spans="1:16">
      <c r="A36" s="1" t="s">
        <v>16</v>
      </c>
      <c r="B36" s="1" t="s">
        <v>17</v>
      </c>
      <c r="C36" s="1" t="s">
        <v>77</v>
      </c>
      <c r="D36" s="1" t="s">
        <v>106</v>
      </c>
      <c r="E36" s="1" t="s">
        <v>107</v>
      </c>
      <c r="F36" s="1">
        <v>34</v>
      </c>
      <c r="G36" s="1" t="s">
        <v>21</v>
      </c>
      <c r="H36" s="1" t="s">
        <v>114</v>
      </c>
      <c r="I36" s="1" t="s">
        <v>115</v>
      </c>
      <c r="J36" s="1" t="s">
        <v>67</v>
      </c>
      <c r="K36" s="2">
        <v>5.2999999999999999E-2</v>
      </c>
      <c r="M36" s="3">
        <f t="shared" si="0"/>
        <v>0</v>
      </c>
      <c r="N36" s="1" t="s">
        <v>25</v>
      </c>
      <c r="O36" s="4">
        <v>1.0515600000000001</v>
      </c>
      <c r="P36" s="4">
        <v>5.6000000000000001E-2</v>
      </c>
    </row>
    <row r="37" spans="1:16">
      <c r="A37" s="1" t="s">
        <v>16</v>
      </c>
      <c r="B37" s="1" t="s">
        <v>17</v>
      </c>
      <c r="C37" s="1" t="s">
        <v>77</v>
      </c>
      <c r="D37" s="1" t="s">
        <v>106</v>
      </c>
      <c r="E37" s="1" t="s">
        <v>107</v>
      </c>
      <c r="F37" s="1">
        <v>35</v>
      </c>
      <c r="G37" s="1" t="s">
        <v>21</v>
      </c>
      <c r="H37" s="1" t="s">
        <v>116</v>
      </c>
      <c r="I37" s="1" t="s">
        <v>117</v>
      </c>
      <c r="J37" s="1" t="s">
        <v>67</v>
      </c>
      <c r="K37" s="2">
        <v>0.23899999999999999</v>
      </c>
      <c r="M37" s="3">
        <f t="shared" si="0"/>
        <v>0</v>
      </c>
      <c r="N37" s="1" t="s">
        <v>25</v>
      </c>
      <c r="O37" s="4">
        <v>1.0525599999999999</v>
      </c>
      <c r="P37" s="4">
        <v>0.252</v>
      </c>
    </row>
    <row r="38" spans="1:16">
      <c r="A38" s="1" t="s">
        <v>16</v>
      </c>
      <c r="B38" s="1" t="s">
        <v>17</v>
      </c>
      <c r="C38" s="1" t="s">
        <v>77</v>
      </c>
      <c r="D38" s="1" t="s">
        <v>118</v>
      </c>
      <c r="E38" s="1" t="s">
        <v>119</v>
      </c>
      <c r="F38" s="1">
        <v>36</v>
      </c>
      <c r="G38" s="1" t="s">
        <v>21</v>
      </c>
      <c r="H38" s="1" t="s">
        <v>120</v>
      </c>
      <c r="I38" s="1" t="s">
        <v>121</v>
      </c>
      <c r="J38" s="1" t="s">
        <v>53</v>
      </c>
      <c r="K38" s="2">
        <v>157.58000000000001</v>
      </c>
      <c r="M38" s="3">
        <f t="shared" si="0"/>
        <v>0</v>
      </c>
      <c r="N38" s="1" t="s">
        <v>25</v>
      </c>
      <c r="O38" s="4">
        <v>4.7660000000000001E-2</v>
      </c>
      <c r="P38" s="4">
        <v>7.51</v>
      </c>
    </row>
    <row r="39" spans="1:16">
      <c r="A39" s="1" t="s">
        <v>16</v>
      </c>
      <c r="B39" s="1" t="s">
        <v>17</v>
      </c>
      <c r="C39" s="1" t="s">
        <v>77</v>
      </c>
      <c r="D39" s="1" t="s">
        <v>122</v>
      </c>
      <c r="E39" s="1" t="s">
        <v>119</v>
      </c>
      <c r="F39" s="1">
        <v>37</v>
      </c>
      <c r="G39" s="1" t="s">
        <v>21</v>
      </c>
      <c r="H39" s="1" t="s">
        <v>123</v>
      </c>
      <c r="I39" s="1" t="s">
        <v>124</v>
      </c>
      <c r="J39" s="1" t="s">
        <v>53</v>
      </c>
      <c r="K39" s="2">
        <v>82.23</v>
      </c>
      <c r="M39" s="3">
        <f t="shared" si="0"/>
        <v>0</v>
      </c>
      <c r="N39" s="1" t="s">
        <v>25</v>
      </c>
      <c r="O39" s="4">
        <v>4.5929999999999999E-2</v>
      </c>
      <c r="P39" s="4">
        <v>3.7770000000000001</v>
      </c>
    </row>
    <row r="40" spans="1:16">
      <c r="A40" s="1" t="s">
        <v>16</v>
      </c>
      <c r="B40" s="1" t="s">
        <v>17</v>
      </c>
      <c r="C40" s="1" t="s">
        <v>77</v>
      </c>
      <c r="D40" s="1" t="s">
        <v>122</v>
      </c>
      <c r="E40" s="1" t="s">
        <v>119</v>
      </c>
      <c r="F40" s="1">
        <v>38</v>
      </c>
      <c r="G40" s="1" t="s">
        <v>45</v>
      </c>
      <c r="H40" s="1" t="s">
        <v>125</v>
      </c>
      <c r="I40" s="1" t="s">
        <v>126</v>
      </c>
      <c r="J40" s="1" t="s">
        <v>53</v>
      </c>
      <c r="K40" s="2">
        <v>74.540000000000006</v>
      </c>
      <c r="M40" s="3">
        <f t="shared" si="0"/>
        <v>0</v>
      </c>
      <c r="N40" s="1" t="s">
        <v>25</v>
      </c>
      <c r="O40" s="4">
        <v>4.0899999999999999E-3</v>
      </c>
      <c r="P40" s="4">
        <v>0.30499999999999999</v>
      </c>
    </row>
    <row r="41" spans="1:16">
      <c r="A41" s="1" t="s">
        <v>16</v>
      </c>
      <c r="B41" s="1" t="s">
        <v>17</v>
      </c>
      <c r="C41" s="1" t="s">
        <v>77</v>
      </c>
      <c r="D41" s="1" t="s">
        <v>122</v>
      </c>
      <c r="E41" s="1" t="s">
        <v>119</v>
      </c>
      <c r="F41" s="1">
        <v>39</v>
      </c>
      <c r="G41" s="1" t="s">
        <v>45</v>
      </c>
      <c r="H41" s="1" t="s">
        <v>127</v>
      </c>
      <c r="I41" s="1" t="s">
        <v>128</v>
      </c>
      <c r="J41" s="1" t="s">
        <v>53</v>
      </c>
      <c r="K41" s="2">
        <v>7.69</v>
      </c>
      <c r="M41" s="3">
        <f t="shared" si="0"/>
        <v>0</v>
      </c>
      <c r="N41" s="1" t="s">
        <v>25</v>
      </c>
      <c r="O41" s="4">
        <v>4.0899999999999999E-3</v>
      </c>
      <c r="P41" s="4">
        <v>3.1E-2</v>
      </c>
    </row>
    <row r="42" spans="1:16">
      <c r="A42" s="1" t="s">
        <v>16</v>
      </c>
      <c r="B42" s="1" t="s">
        <v>17</v>
      </c>
      <c r="C42" s="1" t="s">
        <v>77</v>
      </c>
      <c r="D42" s="1" t="s">
        <v>122</v>
      </c>
      <c r="E42" s="1" t="s">
        <v>119</v>
      </c>
      <c r="F42" s="1">
        <v>45</v>
      </c>
      <c r="G42" s="1" t="s">
        <v>45</v>
      </c>
      <c r="H42" s="1" t="s">
        <v>129</v>
      </c>
      <c r="I42" s="1" t="s">
        <v>130</v>
      </c>
      <c r="J42" s="1" t="s">
        <v>53</v>
      </c>
      <c r="K42" s="2">
        <v>6.218</v>
      </c>
      <c r="M42" s="3">
        <f t="shared" si="0"/>
        <v>0</v>
      </c>
      <c r="N42" s="1" t="s">
        <v>25</v>
      </c>
      <c r="O42" s="4">
        <v>3.9199999999999999E-3</v>
      </c>
      <c r="P42" s="4">
        <v>2.4E-2</v>
      </c>
    </row>
    <row r="43" spans="1:16">
      <c r="A43" s="1" t="s">
        <v>16</v>
      </c>
      <c r="B43" s="1" t="s">
        <v>17</v>
      </c>
      <c r="C43" s="1" t="s">
        <v>77</v>
      </c>
      <c r="D43" s="1" t="s">
        <v>131</v>
      </c>
      <c r="E43" s="1" t="s">
        <v>132</v>
      </c>
      <c r="F43" s="1">
        <v>26</v>
      </c>
      <c r="G43" s="1" t="s">
        <v>21</v>
      </c>
      <c r="H43" s="1" t="s">
        <v>133</v>
      </c>
      <c r="I43" s="1" t="s">
        <v>134</v>
      </c>
      <c r="J43" s="1" t="s">
        <v>24</v>
      </c>
      <c r="K43" s="2">
        <v>3.9950000000000001</v>
      </c>
      <c r="M43" s="3">
        <f t="shared" si="0"/>
        <v>0</v>
      </c>
      <c r="N43" s="1" t="s">
        <v>25</v>
      </c>
      <c r="O43" s="4">
        <v>1.837</v>
      </c>
      <c r="P43" s="4">
        <v>7.3390000000000004</v>
      </c>
    </row>
    <row r="44" spans="1:16">
      <c r="A44" s="1" t="s">
        <v>16</v>
      </c>
      <c r="B44" s="1" t="s">
        <v>17</v>
      </c>
      <c r="C44" s="1" t="s">
        <v>77</v>
      </c>
      <c r="D44" s="1" t="s">
        <v>131</v>
      </c>
      <c r="E44" s="1" t="s">
        <v>132</v>
      </c>
      <c r="F44" s="1">
        <v>40</v>
      </c>
      <c r="G44" s="1" t="s">
        <v>21</v>
      </c>
      <c r="H44" s="1" t="s">
        <v>135</v>
      </c>
      <c r="I44" s="1" t="s">
        <v>136</v>
      </c>
      <c r="J44" s="1" t="s">
        <v>24</v>
      </c>
      <c r="K44" s="2">
        <v>1.839</v>
      </c>
      <c r="M44" s="3">
        <f t="shared" si="0"/>
        <v>0</v>
      </c>
      <c r="N44" s="1" t="s">
        <v>25</v>
      </c>
      <c r="O44" s="4">
        <v>2.45329</v>
      </c>
      <c r="P44" s="4">
        <v>4.5119999999999996</v>
      </c>
    </row>
    <row r="45" spans="1:16">
      <c r="A45" s="1" t="s">
        <v>16</v>
      </c>
      <c r="B45" s="1" t="s">
        <v>17</v>
      </c>
      <c r="C45" s="1" t="s">
        <v>77</v>
      </c>
      <c r="D45" s="1" t="s">
        <v>131</v>
      </c>
      <c r="E45" s="1" t="s">
        <v>132</v>
      </c>
      <c r="F45" s="1">
        <v>41</v>
      </c>
      <c r="G45" s="1" t="s">
        <v>21</v>
      </c>
      <c r="H45" s="1" t="s">
        <v>137</v>
      </c>
      <c r="I45" s="1" t="s">
        <v>138</v>
      </c>
      <c r="J45" s="1" t="s">
        <v>67</v>
      </c>
      <c r="K45" s="2">
        <v>0</v>
      </c>
      <c r="M45" s="3">
        <f t="shared" si="0"/>
        <v>0</v>
      </c>
      <c r="N45" s="1" t="s">
        <v>25</v>
      </c>
      <c r="O45" s="4">
        <v>1.0587800000000001</v>
      </c>
      <c r="P45" s="4">
        <v>0</v>
      </c>
    </row>
    <row r="46" spans="1:16">
      <c r="A46" s="1" t="s">
        <v>16</v>
      </c>
      <c r="B46" s="1" t="s">
        <v>17</v>
      </c>
      <c r="C46" s="1" t="s">
        <v>77</v>
      </c>
      <c r="D46" s="1" t="s">
        <v>89</v>
      </c>
      <c r="E46" s="1" t="s">
        <v>139</v>
      </c>
      <c r="F46" s="1">
        <v>44</v>
      </c>
      <c r="G46" s="1" t="s">
        <v>45</v>
      </c>
      <c r="H46" s="1" t="s">
        <v>140</v>
      </c>
      <c r="I46" s="1" t="s">
        <v>141</v>
      </c>
      <c r="J46" s="1" t="s">
        <v>100</v>
      </c>
      <c r="K46" s="2">
        <v>5</v>
      </c>
      <c r="M46" s="3">
        <f t="shared" si="0"/>
        <v>0</v>
      </c>
      <c r="N46" s="1" t="s">
        <v>25</v>
      </c>
      <c r="O46" s="4">
        <v>1.6979999999999999E-2</v>
      </c>
      <c r="P46" s="4">
        <v>8.5000000000000006E-2</v>
      </c>
    </row>
    <row r="47" spans="1:16">
      <c r="A47" s="1" t="s">
        <v>16</v>
      </c>
      <c r="B47" s="1" t="s">
        <v>17</v>
      </c>
      <c r="C47" s="1" t="s">
        <v>77</v>
      </c>
      <c r="D47" s="1" t="s">
        <v>142</v>
      </c>
      <c r="E47" s="1" t="s">
        <v>143</v>
      </c>
      <c r="F47" s="1">
        <v>46</v>
      </c>
      <c r="G47" s="1" t="s">
        <v>21</v>
      </c>
      <c r="H47" s="1" t="s">
        <v>144</v>
      </c>
      <c r="I47" s="1" t="s">
        <v>145</v>
      </c>
      <c r="J47" s="1" t="s">
        <v>67</v>
      </c>
      <c r="K47" s="2">
        <v>85.415999999999997</v>
      </c>
      <c r="M47" s="3">
        <f t="shared" si="0"/>
        <v>0</v>
      </c>
      <c r="N47" s="1" t="s">
        <v>25</v>
      </c>
      <c r="O47" s="4">
        <v>0</v>
      </c>
      <c r="P47" s="4">
        <v>0</v>
      </c>
    </row>
    <row r="48" spans="1:16">
      <c r="A48" s="1" t="s">
        <v>16</v>
      </c>
      <c r="B48" s="1" t="s">
        <v>17</v>
      </c>
      <c r="C48" s="1" t="s">
        <v>146</v>
      </c>
      <c r="D48" s="1" t="s">
        <v>147</v>
      </c>
      <c r="E48" s="1" t="s">
        <v>20</v>
      </c>
      <c r="F48" s="1">
        <v>47</v>
      </c>
      <c r="G48" s="1" t="s">
        <v>21</v>
      </c>
      <c r="H48" s="1" t="s">
        <v>148</v>
      </c>
      <c r="I48" s="1" t="s">
        <v>149</v>
      </c>
      <c r="J48" s="1" t="s">
        <v>53</v>
      </c>
      <c r="K48" s="2">
        <v>50.15</v>
      </c>
      <c r="M48" s="3">
        <f t="shared" si="0"/>
        <v>0</v>
      </c>
      <c r="N48" s="1" t="s">
        <v>25</v>
      </c>
      <c r="O48" s="4">
        <v>9.8199999999999996E-2</v>
      </c>
      <c r="P48" s="4">
        <v>4.9249999999999998</v>
      </c>
    </row>
    <row r="49" spans="1:16">
      <c r="A49" s="1" t="s">
        <v>16</v>
      </c>
      <c r="B49" s="1" t="s">
        <v>17</v>
      </c>
      <c r="C49" s="1" t="s">
        <v>146</v>
      </c>
      <c r="D49" s="1" t="s">
        <v>147</v>
      </c>
      <c r="E49" s="1" t="s">
        <v>20</v>
      </c>
      <c r="F49" s="1">
        <v>48</v>
      </c>
      <c r="G49" s="1" t="s">
        <v>21</v>
      </c>
      <c r="H49" s="1" t="s">
        <v>150</v>
      </c>
      <c r="I49" s="1" t="s">
        <v>151</v>
      </c>
      <c r="J49" s="1" t="s">
        <v>53</v>
      </c>
      <c r="K49" s="2">
        <v>50.15</v>
      </c>
      <c r="M49" s="3">
        <f t="shared" si="0"/>
        <v>0</v>
      </c>
      <c r="N49" s="1" t="s">
        <v>25</v>
      </c>
      <c r="O49" s="4">
        <v>0.18906999999999999</v>
      </c>
      <c r="P49" s="4">
        <v>9.4819999999999993</v>
      </c>
    </row>
    <row r="50" spans="1:16">
      <c r="A50" s="1" t="s">
        <v>16</v>
      </c>
      <c r="B50" s="1" t="s">
        <v>17</v>
      </c>
      <c r="C50" s="1" t="s">
        <v>146</v>
      </c>
      <c r="D50" s="1" t="s">
        <v>147</v>
      </c>
      <c r="E50" s="1" t="s">
        <v>20</v>
      </c>
      <c r="F50" s="1">
        <v>49</v>
      </c>
      <c r="G50" s="1" t="s">
        <v>21</v>
      </c>
      <c r="H50" s="1" t="s">
        <v>152</v>
      </c>
      <c r="I50" s="1" t="s">
        <v>153</v>
      </c>
      <c r="J50" s="1" t="s">
        <v>53</v>
      </c>
      <c r="K50" s="2">
        <v>50.15</v>
      </c>
      <c r="M50" s="3">
        <f t="shared" si="0"/>
        <v>0</v>
      </c>
      <c r="N50" s="1" t="s">
        <v>25</v>
      </c>
      <c r="O50" s="4">
        <v>0.23008999999999999</v>
      </c>
      <c r="P50" s="4">
        <v>11.539</v>
      </c>
    </row>
    <row r="51" spans="1:16">
      <c r="A51" s="1" t="s">
        <v>16</v>
      </c>
      <c r="B51" s="1" t="s">
        <v>17</v>
      </c>
      <c r="C51" s="1" t="s">
        <v>146</v>
      </c>
      <c r="D51" s="1" t="s">
        <v>154</v>
      </c>
      <c r="E51" s="1" t="s">
        <v>20</v>
      </c>
      <c r="F51" s="1">
        <v>50</v>
      </c>
      <c r="G51" s="1" t="s">
        <v>21</v>
      </c>
      <c r="H51" s="1" t="s">
        <v>155</v>
      </c>
      <c r="I51" s="1" t="s">
        <v>156</v>
      </c>
      <c r="J51" s="1" t="s">
        <v>53</v>
      </c>
      <c r="K51" s="2">
        <v>50.15</v>
      </c>
      <c r="M51" s="3">
        <f t="shared" si="0"/>
        <v>0</v>
      </c>
      <c r="N51" s="1" t="s">
        <v>25</v>
      </c>
      <c r="O51" s="4">
        <v>8.4250000000000005E-2</v>
      </c>
      <c r="P51" s="4">
        <v>4.2249999999999996</v>
      </c>
    </row>
    <row r="52" spans="1:16">
      <c r="A52" s="1" t="s">
        <v>16</v>
      </c>
      <c r="B52" s="1" t="s">
        <v>17</v>
      </c>
      <c r="C52" s="1" t="s">
        <v>146</v>
      </c>
      <c r="D52" s="1" t="s">
        <v>154</v>
      </c>
      <c r="E52" s="1" t="s">
        <v>20</v>
      </c>
      <c r="F52" s="1">
        <v>51</v>
      </c>
      <c r="G52" s="1" t="s">
        <v>157</v>
      </c>
      <c r="H52" s="1" t="s">
        <v>158</v>
      </c>
      <c r="I52" s="1" t="s">
        <v>159</v>
      </c>
      <c r="J52" s="1" t="s">
        <v>53</v>
      </c>
      <c r="K52" s="2">
        <v>52.658000000000001</v>
      </c>
      <c r="M52" s="3">
        <f t="shared" si="0"/>
        <v>0</v>
      </c>
      <c r="N52" s="1" t="s">
        <v>25</v>
      </c>
      <c r="O52" s="4">
        <v>0.13100000000000001</v>
      </c>
      <c r="P52" s="4">
        <v>6.8979999999999997</v>
      </c>
    </row>
    <row r="53" spans="1:16">
      <c r="A53" s="1" t="s">
        <v>16</v>
      </c>
      <c r="B53" s="1" t="s">
        <v>17</v>
      </c>
      <c r="C53" s="1" t="s">
        <v>146</v>
      </c>
      <c r="D53" s="1" t="s">
        <v>160</v>
      </c>
      <c r="E53" s="1" t="s">
        <v>20</v>
      </c>
      <c r="F53" s="1">
        <v>52</v>
      </c>
      <c r="G53" s="1" t="s">
        <v>21</v>
      </c>
      <c r="H53" s="1" t="s">
        <v>161</v>
      </c>
      <c r="I53" s="1" t="s">
        <v>162</v>
      </c>
      <c r="J53" s="1" t="s">
        <v>157</v>
      </c>
      <c r="K53" s="2">
        <v>66.459999999999994</v>
      </c>
      <c r="M53" s="3">
        <f t="shared" si="0"/>
        <v>0</v>
      </c>
      <c r="N53" s="1" t="s">
        <v>25</v>
      </c>
      <c r="O53" s="4">
        <v>0.10108</v>
      </c>
      <c r="P53" s="4">
        <v>6.718</v>
      </c>
    </row>
    <row r="54" spans="1:16">
      <c r="A54" s="1" t="s">
        <v>16</v>
      </c>
      <c r="B54" s="1" t="s">
        <v>17</v>
      </c>
      <c r="C54" s="1" t="s">
        <v>146</v>
      </c>
      <c r="D54" s="1" t="s">
        <v>160</v>
      </c>
      <c r="E54" s="1" t="s">
        <v>20</v>
      </c>
      <c r="F54" s="1">
        <v>53</v>
      </c>
      <c r="G54" s="1" t="s">
        <v>157</v>
      </c>
      <c r="H54" s="1" t="s">
        <v>163</v>
      </c>
      <c r="I54" s="1" t="s">
        <v>164</v>
      </c>
      <c r="J54" s="1" t="s">
        <v>100</v>
      </c>
      <c r="K54" s="2">
        <v>140.69999999999999</v>
      </c>
      <c r="M54" s="3">
        <f t="shared" si="0"/>
        <v>0</v>
      </c>
      <c r="N54" s="1" t="s">
        <v>25</v>
      </c>
      <c r="O54" s="4">
        <v>1.4E-2</v>
      </c>
      <c r="P54" s="4">
        <v>1.97</v>
      </c>
    </row>
    <row r="55" spans="1:16">
      <c r="A55" s="1" t="s">
        <v>16</v>
      </c>
      <c r="B55" s="1" t="s">
        <v>17</v>
      </c>
      <c r="C55" s="1" t="s">
        <v>146</v>
      </c>
      <c r="D55" s="1" t="s">
        <v>142</v>
      </c>
      <c r="E55" s="1" t="s">
        <v>20</v>
      </c>
      <c r="F55" s="1">
        <v>54</v>
      </c>
      <c r="G55" s="1" t="s">
        <v>21</v>
      </c>
      <c r="H55" s="1" t="s">
        <v>165</v>
      </c>
      <c r="I55" s="1" t="s">
        <v>166</v>
      </c>
      <c r="J55" s="1" t="s">
        <v>67</v>
      </c>
      <c r="K55" s="2">
        <v>45.756999999999998</v>
      </c>
      <c r="M55" s="3">
        <f t="shared" si="0"/>
        <v>0</v>
      </c>
      <c r="N55" s="1" t="s">
        <v>25</v>
      </c>
      <c r="O55" s="4">
        <v>0</v>
      </c>
      <c r="P55" s="4">
        <v>0</v>
      </c>
    </row>
    <row r="56" spans="1:16">
      <c r="A56" s="1" t="s">
        <v>16</v>
      </c>
      <c r="B56" s="1" t="s">
        <v>17</v>
      </c>
      <c r="C56" s="1" t="s">
        <v>167</v>
      </c>
      <c r="D56" s="1" t="s">
        <v>50</v>
      </c>
      <c r="E56" s="1" t="s">
        <v>20</v>
      </c>
      <c r="F56" s="1">
        <v>59</v>
      </c>
      <c r="G56" s="1" t="s">
        <v>45</v>
      </c>
      <c r="H56" s="1" t="s">
        <v>168</v>
      </c>
      <c r="I56" s="1" t="s">
        <v>169</v>
      </c>
      <c r="J56" s="1" t="s">
        <v>170</v>
      </c>
      <c r="K56" s="2">
        <v>1</v>
      </c>
      <c r="M56" s="3">
        <f t="shared" si="0"/>
        <v>0</v>
      </c>
      <c r="N56" s="1" t="s">
        <v>25</v>
      </c>
      <c r="O56" s="4">
        <v>0</v>
      </c>
      <c r="P56" s="4">
        <v>0</v>
      </c>
    </row>
    <row r="57" spans="1:16">
      <c r="A57" s="1" t="s">
        <v>16</v>
      </c>
      <c r="B57" s="1" t="s">
        <v>17</v>
      </c>
      <c r="C57" s="1" t="s">
        <v>167</v>
      </c>
      <c r="D57" s="1" t="s">
        <v>171</v>
      </c>
      <c r="E57" s="1" t="s">
        <v>95</v>
      </c>
      <c r="F57" s="1">
        <v>55</v>
      </c>
      <c r="G57" s="1" t="s">
        <v>21</v>
      </c>
      <c r="H57" s="1" t="s">
        <v>172</v>
      </c>
      <c r="I57" s="1" t="s">
        <v>173</v>
      </c>
      <c r="J57" s="1" t="s">
        <v>100</v>
      </c>
      <c r="K57" s="2">
        <v>2</v>
      </c>
      <c r="M57" s="3">
        <f t="shared" si="0"/>
        <v>0</v>
      </c>
      <c r="N57" s="1" t="s">
        <v>25</v>
      </c>
      <c r="O57" s="4">
        <v>0</v>
      </c>
      <c r="P57" s="4">
        <v>0</v>
      </c>
    </row>
    <row r="58" spans="1:16">
      <c r="A58" s="1" t="s">
        <v>16</v>
      </c>
      <c r="B58" s="1" t="s">
        <v>17</v>
      </c>
      <c r="C58" s="1" t="s">
        <v>167</v>
      </c>
      <c r="D58" s="1" t="s">
        <v>171</v>
      </c>
      <c r="E58" s="1" t="s">
        <v>95</v>
      </c>
      <c r="F58" s="1">
        <v>56</v>
      </c>
      <c r="G58" s="1" t="s">
        <v>21</v>
      </c>
      <c r="H58" s="1" t="s">
        <v>174</v>
      </c>
      <c r="I58" s="1" t="s">
        <v>175</v>
      </c>
      <c r="J58" s="1" t="s">
        <v>53</v>
      </c>
      <c r="K58" s="2">
        <v>42</v>
      </c>
      <c r="M58" s="3">
        <f t="shared" si="0"/>
        <v>0</v>
      </c>
      <c r="N58" s="1" t="s">
        <v>25</v>
      </c>
      <c r="O58" s="4">
        <v>0</v>
      </c>
      <c r="P58" s="4">
        <v>0</v>
      </c>
    </row>
    <row r="59" spans="1:16">
      <c r="A59" s="1" t="s">
        <v>16</v>
      </c>
      <c r="B59" s="1" t="s">
        <v>17</v>
      </c>
      <c r="C59" s="1" t="s">
        <v>167</v>
      </c>
      <c r="D59" s="1" t="s">
        <v>50</v>
      </c>
      <c r="E59" s="1" t="s">
        <v>95</v>
      </c>
      <c r="F59" s="1">
        <v>57</v>
      </c>
      <c r="G59" s="1" t="s">
        <v>21</v>
      </c>
      <c r="H59" s="1" t="s">
        <v>176</v>
      </c>
      <c r="I59" s="1" t="s">
        <v>177</v>
      </c>
      <c r="J59" s="1" t="s">
        <v>53</v>
      </c>
      <c r="K59" s="2">
        <v>50</v>
      </c>
      <c r="M59" s="3">
        <f t="shared" si="0"/>
        <v>0</v>
      </c>
      <c r="N59" s="1" t="s">
        <v>25</v>
      </c>
      <c r="O59" s="4">
        <v>0</v>
      </c>
      <c r="P59" s="4">
        <v>0</v>
      </c>
    </row>
    <row r="60" spans="1:16">
      <c r="A60" s="1" t="s">
        <v>16</v>
      </c>
      <c r="B60" s="1" t="s">
        <v>17</v>
      </c>
      <c r="C60" s="1" t="s">
        <v>167</v>
      </c>
      <c r="D60" s="1" t="s">
        <v>50</v>
      </c>
      <c r="E60" s="1" t="s">
        <v>95</v>
      </c>
      <c r="F60" s="1">
        <v>58</v>
      </c>
      <c r="G60" s="1" t="s">
        <v>157</v>
      </c>
      <c r="H60" s="1" t="s">
        <v>178</v>
      </c>
      <c r="I60" s="1" t="s">
        <v>179</v>
      </c>
      <c r="J60" s="1" t="s">
        <v>180</v>
      </c>
      <c r="K60" s="2">
        <v>2.5</v>
      </c>
      <c r="M60" s="3">
        <f t="shared" si="0"/>
        <v>0</v>
      </c>
      <c r="N60" s="1" t="s">
        <v>25</v>
      </c>
      <c r="O60" s="4">
        <v>1E-3</v>
      </c>
      <c r="P60" s="4">
        <v>3.0000000000000001E-3</v>
      </c>
    </row>
    <row r="61" spans="1:16">
      <c r="A61" s="1" t="s">
        <v>16</v>
      </c>
      <c r="B61" s="1" t="s">
        <v>17</v>
      </c>
      <c r="C61" s="1" t="s">
        <v>167</v>
      </c>
      <c r="D61" s="1" t="s">
        <v>142</v>
      </c>
      <c r="E61" s="1" t="s">
        <v>95</v>
      </c>
      <c r="F61" s="1">
        <v>60</v>
      </c>
      <c r="G61" s="1" t="s">
        <v>21</v>
      </c>
      <c r="H61" s="1" t="s">
        <v>181</v>
      </c>
      <c r="I61" s="1" t="s">
        <v>182</v>
      </c>
      <c r="J61" s="1" t="s">
        <v>67</v>
      </c>
      <c r="K61" s="2">
        <v>3.0000000000000001E-3</v>
      </c>
      <c r="M61" s="3">
        <f t="shared" si="0"/>
        <v>0</v>
      </c>
      <c r="N61" s="1" t="s">
        <v>25</v>
      </c>
      <c r="O61" s="4">
        <v>0</v>
      </c>
      <c r="P61" s="4">
        <v>0</v>
      </c>
    </row>
    <row r="62" spans="1:16">
      <c r="A62" s="1" t="s">
        <v>16</v>
      </c>
      <c r="B62" s="1" t="s">
        <v>17</v>
      </c>
      <c r="C62" s="1" t="s">
        <v>183</v>
      </c>
      <c r="D62" s="1" t="s">
        <v>184</v>
      </c>
      <c r="E62" s="1" t="s">
        <v>20</v>
      </c>
      <c r="F62" s="1">
        <v>61</v>
      </c>
      <c r="G62" s="1" t="s">
        <v>21</v>
      </c>
      <c r="H62" s="1" t="s">
        <v>185</v>
      </c>
      <c r="I62" s="1" t="s">
        <v>186</v>
      </c>
      <c r="J62" s="1" t="s">
        <v>53</v>
      </c>
      <c r="K62" s="2">
        <v>39.950000000000003</v>
      </c>
      <c r="M62" s="3">
        <f t="shared" si="0"/>
        <v>0</v>
      </c>
      <c r="N62" s="1" t="s">
        <v>25</v>
      </c>
      <c r="O62" s="4">
        <v>0</v>
      </c>
      <c r="P62" s="4">
        <v>0</v>
      </c>
    </row>
    <row r="63" spans="1:16">
      <c r="A63" s="1" t="s">
        <v>16</v>
      </c>
      <c r="B63" s="1" t="s">
        <v>17</v>
      </c>
      <c r="C63" s="1" t="s">
        <v>183</v>
      </c>
      <c r="D63" s="1" t="s">
        <v>184</v>
      </c>
      <c r="E63" s="1" t="s">
        <v>20</v>
      </c>
      <c r="F63" s="1">
        <v>62</v>
      </c>
      <c r="G63" s="1" t="s">
        <v>21</v>
      </c>
      <c r="H63" s="1" t="s">
        <v>187</v>
      </c>
      <c r="I63" s="1" t="s">
        <v>188</v>
      </c>
      <c r="J63" s="1" t="s">
        <v>53</v>
      </c>
      <c r="K63" s="2">
        <v>4.2</v>
      </c>
      <c r="M63" s="3">
        <f t="shared" si="0"/>
        <v>0</v>
      </c>
      <c r="N63" s="1" t="s">
        <v>25</v>
      </c>
      <c r="O63" s="4">
        <v>0</v>
      </c>
      <c r="P63" s="4">
        <v>0</v>
      </c>
    </row>
    <row r="64" spans="1:16">
      <c r="A64" s="1" t="s">
        <v>16</v>
      </c>
      <c r="B64" s="1" t="s">
        <v>17</v>
      </c>
      <c r="C64" s="1" t="s">
        <v>183</v>
      </c>
      <c r="D64" s="1" t="s">
        <v>184</v>
      </c>
      <c r="E64" s="1" t="s">
        <v>20</v>
      </c>
      <c r="F64" s="1">
        <v>63</v>
      </c>
      <c r="G64" s="1" t="s">
        <v>157</v>
      </c>
      <c r="H64" s="1" t="s">
        <v>189</v>
      </c>
      <c r="I64" s="1" t="s">
        <v>190</v>
      </c>
      <c r="J64" s="1" t="s">
        <v>67</v>
      </c>
      <c r="K64" s="2">
        <v>8.9999999999999993E-3</v>
      </c>
      <c r="M64" s="3">
        <f t="shared" si="0"/>
        <v>0</v>
      </c>
      <c r="N64" s="1" t="s">
        <v>25</v>
      </c>
      <c r="O64" s="4">
        <v>1</v>
      </c>
      <c r="P64" s="4">
        <v>8.9999999999999993E-3</v>
      </c>
    </row>
    <row r="65" spans="1:16">
      <c r="A65" s="1" t="s">
        <v>16</v>
      </c>
      <c r="B65" s="1" t="s">
        <v>17</v>
      </c>
      <c r="C65" s="1" t="s">
        <v>183</v>
      </c>
      <c r="D65" s="1" t="s">
        <v>184</v>
      </c>
      <c r="E65" s="1" t="s">
        <v>20</v>
      </c>
      <c r="F65" s="1">
        <v>64</v>
      </c>
      <c r="G65" s="1" t="s">
        <v>21</v>
      </c>
      <c r="H65" s="1" t="s">
        <v>191</v>
      </c>
      <c r="I65" s="1" t="s">
        <v>192</v>
      </c>
      <c r="J65" s="1" t="s">
        <v>53</v>
      </c>
      <c r="K65" s="2">
        <v>39.950000000000003</v>
      </c>
      <c r="M65" s="3">
        <f t="shared" si="0"/>
        <v>0</v>
      </c>
      <c r="N65" s="1" t="s">
        <v>25</v>
      </c>
      <c r="O65" s="4">
        <v>4.0000000000000002E-4</v>
      </c>
      <c r="P65" s="4">
        <v>1.6E-2</v>
      </c>
    </row>
    <row r="66" spans="1:16">
      <c r="A66" s="1" t="s">
        <v>16</v>
      </c>
      <c r="B66" s="1" t="s">
        <v>17</v>
      </c>
      <c r="C66" s="1" t="s">
        <v>183</v>
      </c>
      <c r="D66" s="1" t="s">
        <v>184</v>
      </c>
      <c r="E66" s="1" t="s">
        <v>20</v>
      </c>
      <c r="F66" s="1">
        <v>65</v>
      </c>
      <c r="G66" s="1" t="s">
        <v>21</v>
      </c>
      <c r="H66" s="1" t="s">
        <v>193</v>
      </c>
      <c r="I66" s="1" t="s">
        <v>194</v>
      </c>
      <c r="J66" s="1" t="s">
        <v>53</v>
      </c>
      <c r="K66" s="2">
        <v>4.2</v>
      </c>
      <c r="M66" s="3">
        <f t="shared" si="0"/>
        <v>0</v>
      </c>
      <c r="N66" s="1" t="s">
        <v>25</v>
      </c>
      <c r="O66" s="4">
        <v>4.0000000000000002E-4</v>
      </c>
      <c r="P66" s="4">
        <v>2E-3</v>
      </c>
    </row>
    <row r="67" spans="1:16">
      <c r="A67" s="1" t="s">
        <v>16</v>
      </c>
      <c r="B67" s="1" t="s">
        <v>17</v>
      </c>
      <c r="C67" s="1" t="s">
        <v>183</v>
      </c>
      <c r="D67" s="1" t="s">
        <v>184</v>
      </c>
      <c r="E67" s="1" t="s">
        <v>20</v>
      </c>
      <c r="F67" s="1">
        <v>66</v>
      </c>
      <c r="G67" s="1" t="s">
        <v>157</v>
      </c>
      <c r="H67" s="1" t="s">
        <v>195</v>
      </c>
      <c r="I67" s="1" t="s">
        <v>196</v>
      </c>
      <c r="J67" s="1" t="s">
        <v>53</v>
      </c>
      <c r="K67" s="2">
        <v>50.773000000000003</v>
      </c>
      <c r="M67" s="3">
        <f t="shared" ref="M67:M119" si="1">K67*L67</f>
        <v>0</v>
      </c>
      <c r="N67" s="1" t="s">
        <v>25</v>
      </c>
      <c r="O67" s="4">
        <v>3.8800000000000002E-3</v>
      </c>
      <c r="P67" s="4">
        <v>0.19700000000000001</v>
      </c>
    </row>
    <row r="68" spans="1:16">
      <c r="A68" s="1" t="s">
        <v>16</v>
      </c>
      <c r="B68" s="1" t="s">
        <v>17</v>
      </c>
      <c r="C68" s="1" t="s">
        <v>183</v>
      </c>
      <c r="D68" s="1" t="s">
        <v>184</v>
      </c>
      <c r="E68" s="1" t="s">
        <v>95</v>
      </c>
      <c r="F68" s="1">
        <v>67</v>
      </c>
      <c r="G68" s="1" t="s">
        <v>21</v>
      </c>
      <c r="H68" s="1" t="s">
        <v>197</v>
      </c>
      <c r="I68" s="1" t="s">
        <v>198</v>
      </c>
      <c r="J68" s="1" t="s">
        <v>53</v>
      </c>
      <c r="K68" s="2">
        <v>6.5</v>
      </c>
      <c r="M68" s="3">
        <f t="shared" si="1"/>
        <v>0</v>
      </c>
      <c r="N68" s="1" t="s">
        <v>25</v>
      </c>
      <c r="O68" s="4">
        <v>7.2000000000000005E-4</v>
      </c>
      <c r="P68" s="4">
        <v>5.0000000000000001E-3</v>
      </c>
    </row>
    <row r="69" spans="1:16">
      <c r="A69" s="1" t="s">
        <v>16</v>
      </c>
      <c r="B69" s="1" t="s">
        <v>17</v>
      </c>
      <c r="C69" s="1" t="s">
        <v>183</v>
      </c>
      <c r="D69" s="1" t="s">
        <v>184</v>
      </c>
      <c r="E69" s="1" t="s">
        <v>95</v>
      </c>
      <c r="F69" s="1">
        <v>68</v>
      </c>
      <c r="G69" s="1" t="s">
        <v>21</v>
      </c>
      <c r="H69" s="1" t="s">
        <v>199</v>
      </c>
      <c r="I69" s="1" t="s">
        <v>200</v>
      </c>
      <c r="J69" s="1" t="s">
        <v>157</v>
      </c>
      <c r="K69" s="2">
        <v>13.2</v>
      </c>
      <c r="M69" s="3">
        <f t="shared" si="1"/>
        <v>0</v>
      </c>
      <c r="N69" s="1" t="s">
        <v>25</v>
      </c>
      <c r="O69" s="4">
        <v>1E-4</v>
      </c>
      <c r="P69" s="4">
        <v>1E-3</v>
      </c>
    </row>
    <row r="70" spans="1:16">
      <c r="A70" s="1" t="s">
        <v>16</v>
      </c>
      <c r="B70" s="1" t="s">
        <v>17</v>
      </c>
      <c r="C70" s="1" t="s">
        <v>183</v>
      </c>
      <c r="D70" s="1" t="s">
        <v>184</v>
      </c>
      <c r="E70" s="1" t="s">
        <v>95</v>
      </c>
      <c r="F70" s="1">
        <v>69</v>
      </c>
      <c r="G70" s="1" t="s">
        <v>21</v>
      </c>
      <c r="H70" s="1" t="s">
        <v>201</v>
      </c>
      <c r="I70" s="1" t="s">
        <v>202</v>
      </c>
      <c r="J70" s="1" t="s">
        <v>67</v>
      </c>
      <c r="K70" s="2">
        <v>0.23</v>
      </c>
      <c r="M70" s="3">
        <f t="shared" si="1"/>
        <v>0</v>
      </c>
      <c r="N70" s="1" t="s">
        <v>25</v>
      </c>
      <c r="O70" s="4">
        <v>0</v>
      </c>
      <c r="P70" s="4">
        <v>0</v>
      </c>
    </row>
    <row r="71" spans="1:16">
      <c r="A71" s="1" t="s">
        <v>16</v>
      </c>
      <c r="B71" s="1" t="s">
        <v>17</v>
      </c>
      <c r="C71" s="1" t="s">
        <v>203</v>
      </c>
      <c r="D71" s="1" t="s">
        <v>184</v>
      </c>
      <c r="E71" s="1" t="s">
        <v>20</v>
      </c>
      <c r="F71" s="1">
        <v>70</v>
      </c>
      <c r="G71" s="1" t="s">
        <v>21</v>
      </c>
      <c r="H71" s="1" t="s">
        <v>204</v>
      </c>
      <c r="I71" s="1" t="s">
        <v>205</v>
      </c>
      <c r="J71" s="1" t="s">
        <v>53</v>
      </c>
      <c r="K71" s="2">
        <v>39.36</v>
      </c>
      <c r="M71" s="3">
        <f t="shared" si="1"/>
        <v>0</v>
      </c>
      <c r="N71" s="1" t="s">
        <v>25</v>
      </c>
      <c r="O71" s="4">
        <v>2.9999999999999997E-4</v>
      </c>
      <c r="P71" s="4">
        <v>1.2E-2</v>
      </c>
    </row>
    <row r="72" spans="1:16">
      <c r="A72" s="1" t="s">
        <v>16</v>
      </c>
      <c r="B72" s="1" t="s">
        <v>17</v>
      </c>
      <c r="C72" s="1" t="s">
        <v>203</v>
      </c>
      <c r="D72" s="1" t="s">
        <v>184</v>
      </c>
      <c r="E72" s="1" t="s">
        <v>20</v>
      </c>
      <c r="F72" s="1">
        <v>71</v>
      </c>
      <c r="G72" s="1" t="s">
        <v>45</v>
      </c>
      <c r="H72" s="1" t="s">
        <v>206</v>
      </c>
      <c r="I72" s="1" t="s">
        <v>207</v>
      </c>
      <c r="J72" s="1" t="s">
        <v>53</v>
      </c>
      <c r="K72" s="2">
        <v>41.328000000000003</v>
      </c>
      <c r="M72" s="3">
        <f t="shared" si="1"/>
        <v>0</v>
      </c>
      <c r="N72" s="1" t="s">
        <v>25</v>
      </c>
      <c r="O72" s="4">
        <v>5.0000000000000001E-3</v>
      </c>
      <c r="P72" s="4">
        <v>0.20699999999999999</v>
      </c>
    </row>
    <row r="73" spans="1:16">
      <c r="A73" s="1" t="s">
        <v>16</v>
      </c>
      <c r="B73" s="1" t="s">
        <v>17</v>
      </c>
      <c r="C73" s="1" t="s">
        <v>203</v>
      </c>
      <c r="D73" s="1" t="s">
        <v>184</v>
      </c>
      <c r="E73" s="1" t="s">
        <v>132</v>
      </c>
      <c r="F73" s="1">
        <v>72</v>
      </c>
      <c r="G73" s="1" t="s">
        <v>21</v>
      </c>
      <c r="H73" s="1" t="s">
        <v>208</v>
      </c>
      <c r="I73" s="1" t="s">
        <v>209</v>
      </c>
      <c r="J73" s="1" t="s">
        <v>67</v>
      </c>
      <c r="K73" s="2">
        <v>0.219</v>
      </c>
      <c r="M73" s="3">
        <f t="shared" si="1"/>
        <v>0</v>
      </c>
      <c r="N73" s="1" t="s">
        <v>25</v>
      </c>
      <c r="O73" s="4">
        <v>0</v>
      </c>
      <c r="P73" s="4">
        <v>0</v>
      </c>
    </row>
    <row r="74" spans="1:16">
      <c r="A74" s="1" t="s">
        <v>16</v>
      </c>
      <c r="B74" s="1" t="s">
        <v>17</v>
      </c>
      <c r="C74" s="1" t="s">
        <v>210</v>
      </c>
      <c r="D74" s="1" t="s">
        <v>184</v>
      </c>
      <c r="E74" s="1" t="s">
        <v>132</v>
      </c>
      <c r="F74" s="1">
        <v>73</v>
      </c>
      <c r="G74" s="1" t="s">
        <v>21</v>
      </c>
      <c r="H74" s="1" t="s">
        <v>211</v>
      </c>
      <c r="I74" s="1" t="s">
        <v>212</v>
      </c>
      <c r="J74" s="1" t="s">
        <v>170</v>
      </c>
      <c r="K74" s="2">
        <v>4</v>
      </c>
      <c r="M74" s="3">
        <f t="shared" si="1"/>
        <v>0</v>
      </c>
      <c r="N74" s="1" t="s">
        <v>25</v>
      </c>
      <c r="O74" s="4">
        <v>1.0200000000000001E-3</v>
      </c>
      <c r="P74" s="4">
        <v>4.0000000000000001E-3</v>
      </c>
    </row>
    <row r="75" spans="1:16">
      <c r="A75" s="1" t="s">
        <v>16</v>
      </c>
      <c r="B75" s="1" t="s">
        <v>17</v>
      </c>
      <c r="C75" s="1" t="s">
        <v>210</v>
      </c>
      <c r="D75" s="1" t="s">
        <v>184</v>
      </c>
      <c r="E75" s="1" t="s">
        <v>132</v>
      </c>
      <c r="F75" s="1">
        <v>74</v>
      </c>
      <c r="G75" s="1" t="s">
        <v>21</v>
      </c>
      <c r="H75" s="1" t="s">
        <v>213</v>
      </c>
      <c r="I75" s="1" t="s">
        <v>214</v>
      </c>
      <c r="J75" s="1" t="s">
        <v>170</v>
      </c>
      <c r="K75" s="2">
        <v>3</v>
      </c>
      <c r="M75" s="3">
        <f t="shared" si="1"/>
        <v>0</v>
      </c>
      <c r="N75" s="1" t="s">
        <v>25</v>
      </c>
      <c r="O75" s="4">
        <v>5.1999999999999995E-4</v>
      </c>
      <c r="P75" s="4">
        <v>2E-3</v>
      </c>
    </row>
    <row r="76" spans="1:16">
      <c r="A76" s="1" t="s">
        <v>16</v>
      </c>
      <c r="B76" s="1" t="s">
        <v>17</v>
      </c>
      <c r="C76" s="1" t="s">
        <v>210</v>
      </c>
      <c r="D76" s="1" t="s">
        <v>184</v>
      </c>
      <c r="E76" s="1" t="s">
        <v>132</v>
      </c>
      <c r="F76" s="1">
        <v>75</v>
      </c>
      <c r="G76" s="1" t="s">
        <v>21</v>
      </c>
      <c r="H76" s="1" t="s">
        <v>215</v>
      </c>
      <c r="I76" s="1" t="s">
        <v>216</v>
      </c>
      <c r="J76" s="1" t="s">
        <v>170</v>
      </c>
      <c r="K76" s="2">
        <v>3</v>
      </c>
      <c r="M76" s="3">
        <f t="shared" si="1"/>
        <v>0</v>
      </c>
      <c r="N76" s="1" t="s">
        <v>25</v>
      </c>
      <c r="O76" s="4">
        <v>5.1999999999999995E-4</v>
      </c>
      <c r="P76" s="4">
        <v>2E-3</v>
      </c>
    </row>
    <row r="77" spans="1:16">
      <c r="A77" s="1" t="s">
        <v>16</v>
      </c>
      <c r="B77" s="1" t="s">
        <v>17</v>
      </c>
      <c r="C77" s="1" t="s">
        <v>210</v>
      </c>
      <c r="D77" s="1" t="s">
        <v>184</v>
      </c>
      <c r="E77" s="1" t="s">
        <v>132</v>
      </c>
      <c r="F77" s="1">
        <v>76</v>
      </c>
      <c r="G77" s="1" t="s">
        <v>21</v>
      </c>
      <c r="H77" s="1" t="s">
        <v>217</v>
      </c>
      <c r="I77" s="1" t="s">
        <v>218</v>
      </c>
      <c r="J77" s="1" t="s">
        <v>219</v>
      </c>
      <c r="K77" s="2">
        <v>8540</v>
      </c>
      <c r="M77" s="3">
        <f>K77*L77/100</f>
        <v>0</v>
      </c>
      <c r="N77" s="1" t="s">
        <v>25</v>
      </c>
      <c r="O77" s="4">
        <v>0</v>
      </c>
      <c r="P77" s="4">
        <v>0</v>
      </c>
    </row>
    <row r="78" spans="1:16">
      <c r="A78" s="1" t="s">
        <v>16</v>
      </c>
      <c r="B78" s="1" t="s">
        <v>17</v>
      </c>
      <c r="C78" s="1" t="s">
        <v>220</v>
      </c>
      <c r="D78" s="1" t="s">
        <v>184</v>
      </c>
      <c r="E78" s="1" t="s">
        <v>20</v>
      </c>
      <c r="F78" s="1">
        <v>77</v>
      </c>
      <c r="G78" s="1" t="s">
        <v>21</v>
      </c>
      <c r="H78" s="1" t="s">
        <v>221</v>
      </c>
      <c r="I78" s="1" t="s">
        <v>222</v>
      </c>
      <c r="J78" s="1" t="s">
        <v>100</v>
      </c>
      <c r="K78" s="2">
        <v>11</v>
      </c>
      <c r="M78" s="3">
        <f t="shared" si="1"/>
        <v>0</v>
      </c>
      <c r="N78" s="1" t="s">
        <v>25</v>
      </c>
      <c r="O78" s="4">
        <v>3.32E-3</v>
      </c>
      <c r="P78" s="4">
        <v>3.6999999999999998E-2</v>
      </c>
    </row>
    <row r="79" spans="1:16">
      <c r="A79" s="1" t="s">
        <v>16</v>
      </c>
      <c r="B79" s="1" t="s">
        <v>17</v>
      </c>
      <c r="C79" s="1" t="s">
        <v>220</v>
      </c>
      <c r="D79" s="1" t="s">
        <v>184</v>
      </c>
      <c r="E79" s="1" t="s">
        <v>20</v>
      </c>
      <c r="F79" s="1">
        <v>78</v>
      </c>
      <c r="G79" s="1" t="s">
        <v>157</v>
      </c>
      <c r="H79" s="1" t="s">
        <v>223</v>
      </c>
      <c r="I79" s="1" t="s">
        <v>224</v>
      </c>
      <c r="J79" s="1" t="s">
        <v>67</v>
      </c>
      <c r="K79" s="2">
        <v>1.7000000000000001E-2</v>
      </c>
      <c r="M79" s="3">
        <f t="shared" si="1"/>
        <v>0</v>
      </c>
      <c r="N79" s="1" t="s">
        <v>25</v>
      </c>
      <c r="O79" s="4">
        <v>1</v>
      </c>
      <c r="P79" s="4">
        <v>1.7000000000000001E-2</v>
      </c>
    </row>
    <row r="80" spans="1:16">
      <c r="A80" s="1" t="s">
        <v>16</v>
      </c>
      <c r="B80" s="1" t="s">
        <v>17</v>
      </c>
      <c r="C80" s="1" t="s">
        <v>220</v>
      </c>
      <c r="D80" s="1" t="s">
        <v>184</v>
      </c>
      <c r="E80" s="1" t="s">
        <v>20</v>
      </c>
      <c r="F80" s="1">
        <v>79</v>
      </c>
      <c r="G80" s="1" t="s">
        <v>21</v>
      </c>
      <c r="H80" s="1" t="s">
        <v>225</v>
      </c>
      <c r="I80" s="1" t="s">
        <v>226</v>
      </c>
      <c r="J80" s="1" t="s">
        <v>157</v>
      </c>
      <c r="K80" s="2">
        <v>16.399999999999999</v>
      </c>
      <c r="M80" s="3">
        <f t="shared" si="1"/>
        <v>0</v>
      </c>
      <c r="N80" s="1" t="s">
        <v>25</v>
      </c>
      <c r="O80" s="4">
        <v>7.9000000000000001E-4</v>
      </c>
      <c r="P80" s="4">
        <v>1.2999999999999999E-2</v>
      </c>
    </row>
    <row r="81" spans="1:16">
      <c r="A81" s="1" t="s">
        <v>16</v>
      </c>
      <c r="B81" s="1" t="s">
        <v>17</v>
      </c>
      <c r="C81" s="1" t="s">
        <v>220</v>
      </c>
      <c r="D81" s="1" t="s">
        <v>184</v>
      </c>
      <c r="E81" s="1" t="s">
        <v>20</v>
      </c>
      <c r="F81" s="1">
        <v>80</v>
      </c>
      <c r="G81" s="1" t="s">
        <v>21</v>
      </c>
      <c r="H81" s="1" t="s">
        <v>227</v>
      </c>
      <c r="I81" s="1" t="s">
        <v>228</v>
      </c>
      <c r="J81" s="1" t="s">
        <v>157</v>
      </c>
      <c r="K81" s="2">
        <v>43.2</v>
      </c>
      <c r="M81" s="3">
        <f t="shared" si="1"/>
        <v>0</v>
      </c>
      <c r="N81" s="1" t="s">
        <v>25</v>
      </c>
      <c r="O81" s="4">
        <v>7.9000000000000001E-4</v>
      </c>
      <c r="P81" s="4">
        <v>3.4000000000000002E-2</v>
      </c>
    </row>
    <row r="82" spans="1:16">
      <c r="A82" s="1" t="s">
        <v>16</v>
      </c>
      <c r="B82" s="1" t="s">
        <v>17</v>
      </c>
      <c r="C82" s="1" t="s">
        <v>220</v>
      </c>
      <c r="D82" s="1" t="s">
        <v>184</v>
      </c>
      <c r="E82" s="1" t="s">
        <v>20</v>
      </c>
      <c r="F82" s="1">
        <v>81</v>
      </c>
      <c r="G82" s="1" t="s">
        <v>157</v>
      </c>
      <c r="H82" s="1" t="s">
        <v>229</v>
      </c>
      <c r="I82" s="1" t="s">
        <v>230</v>
      </c>
      <c r="J82" s="1" t="s">
        <v>24</v>
      </c>
      <c r="K82" s="2">
        <v>0.88200000000000001</v>
      </c>
      <c r="M82" s="3">
        <f t="shared" si="1"/>
        <v>0</v>
      </c>
      <c r="N82" s="1" t="s">
        <v>25</v>
      </c>
      <c r="O82" s="4">
        <v>0.55000000000000004</v>
      </c>
      <c r="P82" s="4">
        <v>0.48499999999999999</v>
      </c>
    </row>
    <row r="83" spans="1:16">
      <c r="A83" s="1" t="s">
        <v>16</v>
      </c>
      <c r="B83" s="1" t="s">
        <v>17</v>
      </c>
      <c r="C83" s="1" t="s">
        <v>220</v>
      </c>
      <c r="D83" s="1" t="s">
        <v>184</v>
      </c>
      <c r="E83" s="1" t="s">
        <v>20</v>
      </c>
      <c r="F83" s="1">
        <v>82</v>
      </c>
      <c r="G83" s="1" t="s">
        <v>21</v>
      </c>
      <c r="H83" s="1" t="s">
        <v>231</v>
      </c>
      <c r="I83" s="1" t="s">
        <v>232</v>
      </c>
      <c r="J83" s="1" t="s">
        <v>53</v>
      </c>
      <c r="K83" s="2">
        <v>39.36</v>
      </c>
      <c r="M83" s="3">
        <f t="shared" si="1"/>
        <v>0</v>
      </c>
      <c r="N83" s="1" t="s">
        <v>25</v>
      </c>
      <c r="O83" s="4">
        <v>0</v>
      </c>
      <c r="P83" s="4">
        <v>0</v>
      </c>
    </row>
    <row r="84" spans="1:16">
      <c r="A84" s="1" t="s">
        <v>16</v>
      </c>
      <c r="B84" s="1" t="s">
        <v>17</v>
      </c>
      <c r="C84" s="1" t="s">
        <v>220</v>
      </c>
      <c r="D84" s="1" t="s">
        <v>184</v>
      </c>
      <c r="E84" s="1" t="s">
        <v>20</v>
      </c>
      <c r="F84" s="1">
        <v>83</v>
      </c>
      <c r="G84" s="1" t="s">
        <v>45</v>
      </c>
      <c r="H84" s="1" t="s">
        <v>233</v>
      </c>
      <c r="I84" s="1" t="s">
        <v>234</v>
      </c>
      <c r="J84" s="1" t="s">
        <v>24</v>
      </c>
      <c r="K84" s="2">
        <v>1.0820000000000001</v>
      </c>
      <c r="M84" s="3">
        <f t="shared" si="1"/>
        <v>0</v>
      </c>
      <c r="N84" s="1" t="s">
        <v>25</v>
      </c>
      <c r="O84" s="4">
        <v>0.55000000000000004</v>
      </c>
      <c r="P84" s="4">
        <v>0.59499999999999997</v>
      </c>
    </row>
    <row r="85" spans="1:16">
      <c r="A85" s="1" t="s">
        <v>16</v>
      </c>
      <c r="B85" s="1" t="s">
        <v>17</v>
      </c>
      <c r="C85" s="1" t="s">
        <v>220</v>
      </c>
      <c r="D85" s="1" t="s">
        <v>184</v>
      </c>
      <c r="E85" s="1" t="s">
        <v>20</v>
      </c>
      <c r="F85" s="1">
        <v>84</v>
      </c>
      <c r="G85" s="1" t="s">
        <v>21</v>
      </c>
      <c r="H85" s="1" t="s">
        <v>235</v>
      </c>
      <c r="I85" s="1" t="s">
        <v>236</v>
      </c>
      <c r="J85" s="1" t="s">
        <v>157</v>
      </c>
      <c r="K85" s="2">
        <v>43.2</v>
      </c>
      <c r="M85" s="3">
        <f t="shared" si="1"/>
        <v>0</v>
      </c>
      <c r="N85" s="1" t="s">
        <v>25</v>
      </c>
      <c r="O85" s="4">
        <v>0</v>
      </c>
      <c r="P85" s="4">
        <v>0</v>
      </c>
    </row>
    <row r="86" spans="1:16">
      <c r="A86" s="1" t="s">
        <v>16</v>
      </c>
      <c r="B86" s="1" t="s">
        <v>17</v>
      </c>
      <c r="C86" s="1" t="s">
        <v>220</v>
      </c>
      <c r="D86" s="1" t="s">
        <v>184</v>
      </c>
      <c r="E86" s="1" t="s">
        <v>20</v>
      </c>
      <c r="F86" s="1">
        <v>85</v>
      </c>
      <c r="G86" s="1" t="s">
        <v>157</v>
      </c>
      <c r="H86" s="1" t="s">
        <v>237</v>
      </c>
      <c r="I86" s="1" t="s">
        <v>238</v>
      </c>
      <c r="J86" s="1" t="s">
        <v>24</v>
      </c>
      <c r="K86" s="2">
        <v>7.1999999999999995E-2</v>
      </c>
      <c r="M86" s="3">
        <f t="shared" si="1"/>
        <v>0</v>
      </c>
      <c r="N86" s="1" t="s">
        <v>25</v>
      </c>
      <c r="O86" s="4">
        <v>0.55000000000000004</v>
      </c>
      <c r="P86" s="4">
        <v>0.04</v>
      </c>
    </row>
    <row r="87" spans="1:16">
      <c r="A87" s="1" t="s">
        <v>16</v>
      </c>
      <c r="B87" s="1" t="s">
        <v>17</v>
      </c>
      <c r="C87" s="1" t="s">
        <v>220</v>
      </c>
      <c r="D87" s="1" t="s">
        <v>184</v>
      </c>
      <c r="E87" s="1" t="s">
        <v>20</v>
      </c>
      <c r="F87" s="1">
        <v>86</v>
      </c>
      <c r="G87" s="1" t="s">
        <v>21</v>
      </c>
      <c r="H87" s="1" t="s">
        <v>239</v>
      </c>
      <c r="I87" s="1" t="s">
        <v>240</v>
      </c>
      <c r="J87" s="1" t="s">
        <v>24</v>
      </c>
      <c r="K87" s="2">
        <v>2.0289999999999999</v>
      </c>
      <c r="M87" s="3">
        <f t="shared" si="1"/>
        <v>0</v>
      </c>
      <c r="N87" s="1" t="s">
        <v>25</v>
      </c>
      <c r="O87" s="4">
        <v>2.3369999999999998E-2</v>
      </c>
      <c r="P87" s="4">
        <v>4.7E-2</v>
      </c>
    </row>
    <row r="88" spans="1:16">
      <c r="A88" s="1" t="s">
        <v>16</v>
      </c>
      <c r="B88" s="1" t="s">
        <v>17</v>
      </c>
      <c r="C88" s="1" t="s">
        <v>220</v>
      </c>
      <c r="D88" s="1" t="s">
        <v>184</v>
      </c>
      <c r="E88" s="1" t="s">
        <v>20</v>
      </c>
      <c r="F88" s="1">
        <v>87</v>
      </c>
      <c r="G88" s="1" t="s">
        <v>21</v>
      </c>
      <c r="H88" s="1" t="s">
        <v>241</v>
      </c>
      <c r="I88" s="1" t="s">
        <v>242</v>
      </c>
      <c r="J88" s="1" t="s">
        <v>67</v>
      </c>
      <c r="K88" s="2">
        <v>1.268</v>
      </c>
      <c r="M88" s="3">
        <f t="shared" si="1"/>
        <v>0</v>
      </c>
      <c r="N88" s="1" t="s">
        <v>25</v>
      </c>
      <c r="O88" s="4">
        <v>0</v>
      </c>
      <c r="P88" s="4">
        <v>0</v>
      </c>
    </row>
    <row r="89" spans="1:16">
      <c r="A89" s="1" t="s">
        <v>16</v>
      </c>
      <c r="B89" s="1" t="s">
        <v>17</v>
      </c>
      <c r="C89" s="1" t="s">
        <v>243</v>
      </c>
      <c r="D89" s="1" t="s">
        <v>184</v>
      </c>
      <c r="E89" s="1" t="s">
        <v>20</v>
      </c>
      <c r="F89" s="1">
        <v>89</v>
      </c>
      <c r="G89" s="1" t="s">
        <v>21</v>
      </c>
      <c r="H89" s="1" t="s">
        <v>244</v>
      </c>
      <c r="I89" s="1" t="s">
        <v>245</v>
      </c>
      <c r="J89" s="1" t="s">
        <v>67</v>
      </c>
      <c r="K89" s="2">
        <v>0.47699999999999998</v>
      </c>
      <c r="M89" s="3">
        <f t="shared" si="1"/>
        <v>0</v>
      </c>
      <c r="N89" s="1" t="s">
        <v>25</v>
      </c>
      <c r="O89" s="4">
        <v>0</v>
      </c>
      <c r="P89" s="4">
        <v>0</v>
      </c>
    </row>
    <row r="90" spans="1:16">
      <c r="A90" s="1" t="s">
        <v>16</v>
      </c>
      <c r="B90" s="1" t="s">
        <v>17</v>
      </c>
      <c r="C90" s="1" t="s">
        <v>243</v>
      </c>
      <c r="D90" s="1" t="s">
        <v>184</v>
      </c>
      <c r="E90" s="1" t="s">
        <v>95</v>
      </c>
      <c r="F90" s="1">
        <v>88</v>
      </c>
      <c r="G90" s="1" t="s">
        <v>45</v>
      </c>
      <c r="H90" s="1" t="s">
        <v>246</v>
      </c>
      <c r="I90" s="1" t="s">
        <v>247</v>
      </c>
      <c r="J90" s="1" t="s">
        <v>53</v>
      </c>
      <c r="K90" s="2">
        <v>32.183</v>
      </c>
      <c r="M90" s="3">
        <f t="shared" si="1"/>
        <v>0</v>
      </c>
      <c r="N90" s="1" t="s">
        <v>25</v>
      </c>
      <c r="O90" s="4">
        <v>1.481E-2</v>
      </c>
      <c r="P90" s="4">
        <v>0.47699999999999998</v>
      </c>
    </row>
    <row r="91" spans="1:16">
      <c r="A91" s="1" t="s">
        <v>16</v>
      </c>
      <c r="B91" s="1" t="s">
        <v>17</v>
      </c>
      <c r="C91" s="1" t="s">
        <v>248</v>
      </c>
      <c r="D91" s="1" t="s">
        <v>184</v>
      </c>
      <c r="E91" s="1" t="s">
        <v>20</v>
      </c>
      <c r="F91" s="1">
        <v>91</v>
      </c>
      <c r="G91" s="1" t="s">
        <v>45</v>
      </c>
      <c r="H91" s="1" t="s">
        <v>249</v>
      </c>
      <c r="I91" s="1" t="s">
        <v>250</v>
      </c>
      <c r="J91" s="1" t="s">
        <v>157</v>
      </c>
      <c r="K91" s="2">
        <v>17.3</v>
      </c>
      <c r="M91" s="3">
        <f t="shared" si="1"/>
        <v>0</v>
      </c>
      <c r="N91" s="1" t="s">
        <v>25</v>
      </c>
      <c r="O91" s="4">
        <v>1.9E-3</v>
      </c>
      <c r="P91" s="4">
        <v>3.3000000000000002E-2</v>
      </c>
    </row>
    <row r="92" spans="1:16">
      <c r="A92" s="1" t="s">
        <v>16</v>
      </c>
      <c r="B92" s="1" t="s">
        <v>17</v>
      </c>
      <c r="C92" s="1" t="s">
        <v>248</v>
      </c>
      <c r="D92" s="1" t="s">
        <v>184</v>
      </c>
      <c r="E92" s="1" t="s">
        <v>20</v>
      </c>
      <c r="F92" s="1">
        <v>92</v>
      </c>
      <c r="G92" s="1" t="s">
        <v>45</v>
      </c>
      <c r="H92" s="1" t="s">
        <v>251</v>
      </c>
      <c r="I92" s="1" t="s">
        <v>252</v>
      </c>
      <c r="J92" s="1" t="s">
        <v>100</v>
      </c>
      <c r="K92" s="2">
        <v>2</v>
      </c>
      <c r="M92" s="3">
        <f t="shared" si="1"/>
        <v>0</v>
      </c>
      <c r="N92" s="1" t="s">
        <v>25</v>
      </c>
      <c r="O92" s="4">
        <v>2.5000000000000001E-3</v>
      </c>
      <c r="P92" s="4">
        <v>5.0000000000000001E-3</v>
      </c>
    </row>
    <row r="93" spans="1:16">
      <c r="A93" s="1" t="s">
        <v>16</v>
      </c>
      <c r="B93" s="1" t="s">
        <v>17</v>
      </c>
      <c r="C93" s="1" t="s">
        <v>248</v>
      </c>
      <c r="D93" s="1" t="s">
        <v>184</v>
      </c>
      <c r="E93" s="1" t="s">
        <v>20</v>
      </c>
      <c r="F93" s="1">
        <v>93</v>
      </c>
      <c r="G93" s="1" t="s">
        <v>45</v>
      </c>
      <c r="H93" s="1" t="s">
        <v>253</v>
      </c>
      <c r="I93" s="1" t="s">
        <v>254</v>
      </c>
      <c r="J93" s="1" t="s">
        <v>157</v>
      </c>
      <c r="K93" s="2">
        <v>8.1999999999999993</v>
      </c>
      <c r="M93" s="3">
        <f t="shared" si="1"/>
        <v>0</v>
      </c>
      <c r="N93" s="1" t="s">
        <v>25</v>
      </c>
      <c r="O93" s="4">
        <v>3.0799999999999998E-3</v>
      </c>
      <c r="P93" s="4">
        <v>2.5000000000000001E-2</v>
      </c>
    </row>
    <row r="94" spans="1:16">
      <c r="A94" s="1" t="s">
        <v>16</v>
      </c>
      <c r="B94" s="1" t="s">
        <v>17</v>
      </c>
      <c r="C94" s="1" t="s">
        <v>248</v>
      </c>
      <c r="D94" s="1" t="s">
        <v>184</v>
      </c>
      <c r="E94" s="1" t="s">
        <v>20</v>
      </c>
      <c r="F94" s="1">
        <v>94</v>
      </c>
      <c r="G94" s="1" t="s">
        <v>45</v>
      </c>
      <c r="H94" s="1" t="s">
        <v>255</v>
      </c>
      <c r="I94" s="1" t="s">
        <v>256</v>
      </c>
      <c r="J94" s="1" t="s">
        <v>157</v>
      </c>
      <c r="K94" s="2">
        <v>6</v>
      </c>
      <c r="M94" s="3">
        <f t="shared" si="1"/>
        <v>0</v>
      </c>
      <c r="N94" s="1" t="s">
        <v>25</v>
      </c>
      <c r="O94" s="4">
        <v>1.89E-3</v>
      </c>
      <c r="P94" s="4">
        <v>1.0999999999999999E-2</v>
      </c>
    </row>
    <row r="95" spans="1:16">
      <c r="A95" s="1" t="s">
        <v>16</v>
      </c>
      <c r="B95" s="1" t="s">
        <v>17</v>
      </c>
      <c r="C95" s="1" t="s">
        <v>248</v>
      </c>
      <c r="D95" s="1" t="s">
        <v>184</v>
      </c>
      <c r="E95" s="1" t="s">
        <v>20</v>
      </c>
      <c r="F95" s="1">
        <v>95</v>
      </c>
      <c r="G95" s="1" t="s">
        <v>45</v>
      </c>
      <c r="H95" s="1" t="s">
        <v>257</v>
      </c>
      <c r="I95" s="1" t="s">
        <v>258</v>
      </c>
      <c r="J95" s="1" t="s">
        <v>157</v>
      </c>
      <c r="K95" s="2">
        <v>17.899999999999999</v>
      </c>
      <c r="M95" s="3">
        <f t="shared" si="1"/>
        <v>0</v>
      </c>
      <c r="N95" s="1" t="s">
        <v>25</v>
      </c>
      <c r="O95" s="4">
        <v>1.8600000000000001E-3</v>
      </c>
      <c r="P95" s="4">
        <v>3.3000000000000002E-2</v>
      </c>
    </row>
    <row r="96" spans="1:16">
      <c r="A96" s="1" t="s">
        <v>16</v>
      </c>
      <c r="B96" s="1" t="s">
        <v>17</v>
      </c>
      <c r="C96" s="1" t="s">
        <v>248</v>
      </c>
      <c r="D96" s="1" t="s">
        <v>184</v>
      </c>
      <c r="E96" s="1" t="s">
        <v>20</v>
      </c>
      <c r="F96" s="1">
        <v>96</v>
      </c>
      <c r="G96" s="1" t="s">
        <v>45</v>
      </c>
      <c r="H96" s="1" t="s">
        <v>259</v>
      </c>
      <c r="I96" s="1" t="s">
        <v>260</v>
      </c>
      <c r="J96" s="1" t="s">
        <v>157</v>
      </c>
      <c r="K96" s="2">
        <v>2.5</v>
      </c>
      <c r="M96" s="3">
        <f t="shared" si="1"/>
        <v>0</v>
      </c>
      <c r="N96" s="1" t="s">
        <v>25</v>
      </c>
      <c r="O96" s="4">
        <v>2.3700000000000001E-3</v>
      </c>
      <c r="P96" s="4">
        <v>6.0000000000000001E-3</v>
      </c>
    </row>
    <row r="97" spans="1:16">
      <c r="A97" s="1" t="s">
        <v>16</v>
      </c>
      <c r="B97" s="1" t="s">
        <v>17</v>
      </c>
      <c r="C97" s="1" t="s">
        <v>248</v>
      </c>
      <c r="D97" s="1" t="s">
        <v>184</v>
      </c>
      <c r="E97" s="1" t="s">
        <v>20</v>
      </c>
      <c r="F97" s="1">
        <v>97</v>
      </c>
      <c r="G97" s="1" t="s">
        <v>45</v>
      </c>
      <c r="H97" s="1" t="s">
        <v>261</v>
      </c>
      <c r="I97" s="1" t="s">
        <v>262</v>
      </c>
      <c r="J97" s="1" t="s">
        <v>100</v>
      </c>
      <c r="K97" s="2">
        <v>1</v>
      </c>
      <c r="M97" s="3">
        <f t="shared" si="1"/>
        <v>0</v>
      </c>
      <c r="N97" s="1" t="s">
        <v>25</v>
      </c>
      <c r="O97" s="4">
        <v>1.65E-3</v>
      </c>
      <c r="P97" s="4">
        <v>2E-3</v>
      </c>
    </row>
    <row r="98" spans="1:16">
      <c r="A98" s="1" t="s">
        <v>16</v>
      </c>
      <c r="B98" s="1" t="s">
        <v>17</v>
      </c>
      <c r="C98" s="1" t="s">
        <v>248</v>
      </c>
      <c r="D98" s="1" t="s">
        <v>184</v>
      </c>
      <c r="E98" s="1" t="s">
        <v>139</v>
      </c>
      <c r="F98" s="1">
        <v>90</v>
      </c>
      <c r="G98" s="1" t="s">
        <v>21</v>
      </c>
      <c r="H98" s="1" t="s">
        <v>263</v>
      </c>
      <c r="I98" s="1" t="s">
        <v>264</v>
      </c>
      <c r="J98" s="1" t="s">
        <v>53</v>
      </c>
      <c r="K98" s="2">
        <v>39.36</v>
      </c>
      <c r="M98" s="3">
        <f t="shared" si="1"/>
        <v>0</v>
      </c>
      <c r="N98" s="1" t="s">
        <v>25</v>
      </c>
      <c r="O98" s="4">
        <v>8.2000000000000007E-3</v>
      </c>
      <c r="P98" s="4">
        <v>0.32300000000000001</v>
      </c>
    </row>
    <row r="99" spans="1:16">
      <c r="A99" s="1" t="s">
        <v>16</v>
      </c>
      <c r="B99" s="1" t="s">
        <v>17</v>
      </c>
      <c r="C99" s="1" t="s">
        <v>248</v>
      </c>
      <c r="D99" s="1" t="s">
        <v>184</v>
      </c>
      <c r="E99" s="1" t="s">
        <v>143</v>
      </c>
      <c r="F99" s="1">
        <v>98</v>
      </c>
      <c r="G99" s="1" t="s">
        <v>21</v>
      </c>
      <c r="H99" s="1" t="s">
        <v>265</v>
      </c>
      <c r="I99" s="1" t="s">
        <v>266</v>
      </c>
      <c r="J99" s="1" t="s">
        <v>67</v>
      </c>
      <c r="K99" s="2">
        <v>0.438</v>
      </c>
      <c r="M99" s="3">
        <f t="shared" si="1"/>
        <v>0</v>
      </c>
      <c r="N99" s="1" t="s">
        <v>25</v>
      </c>
      <c r="O99" s="4">
        <v>0</v>
      </c>
      <c r="P99" s="4">
        <v>0</v>
      </c>
    </row>
    <row r="100" spans="1:16">
      <c r="A100" s="1" t="s">
        <v>16</v>
      </c>
      <c r="B100" s="1" t="s">
        <v>17</v>
      </c>
      <c r="C100" s="1" t="s">
        <v>267</v>
      </c>
      <c r="D100" s="1" t="s">
        <v>184</v>
      </c>
      <c r="E100" s="1" t="s">
        <v>143</v>
      </c>
      <c r="F100" s="1">
        <v>99</v>
      </c>
      <c r="G100" s="1" t="s">
        <v>21</v>
      </c>
      <c r="H100" s="1" t="s">
        <v>268</v>
      </c>
      <c r="I100" s="1" t="s">
        <v>269</v>
      </c>
      <c r="J100" s="1" t="s">
        <v>53</v>
      </c>
      <c r="K100" s="2">
        <v>32.183</v>
      </c>
      <c r="M100" s="3">
        <f t="shared" si="1"/>
        <v>0</v>
      </c>
      <c r="N100" s="1" t="s">
        <v>25</v>
      </c>
      <c r="O100" s="4">
        <v>2.1000000000000001E-4</v>
      </c>
      <c r="P100" s="4">
        <v>7.0000000000000001E-3</v>
      </c>
    </row>
    <row r="101" spans="1:16">
      <c r="A101" s="1" t="s">
        <v>16</v>
      </c>
      <c r="B101" s="1" t="s">
        <v>17</v>
      </c>
      <c r="C101" s="1" t="s">
        <v>267</v>
      </c>
      <c r="D101" s="1" t="s">
        <v>184</v>
      </c>
      <c r="E101" s="1" t="s">
        <v>143</v>
      </c>
      <c r="F101" s="1">
        <v>100</v>
      </c>
      <c r="G101" s="1" t="s">
        <v>21</v>
      </c>
      <c r="H101" s="1" t="s">
        <v>270</v>
      </c>
      <c r="I101" s="1" t="s">
        <v>271</v>
      </c>
      <c r="J101" s="1" t="s">
        <v>53</v>
      </c>
      <c r="K101" s="2">
        <v>39.36</v>
      </c>
      <c r="M101" s="3">
        <f t="shared" si="1"/>
        <v>0</v>
      </c>
      <c r="N101" s="1" t="s">
        <v>25</v>
      </c>
      <c r="O101" s="4">
        <v>1.7000000000000001E-4</v>
      </c>
      <c r="P101" s="4">
        <v>7.0000000000000001E-3</v>
      </c>
    </row>
    <row r="102" spans="1:16">
      <c r="A102" s="1" t="s">
        <v>16</v>
      </c>
      <c r="B102" s="1" t="s">
        <v>17</v>
      </c>
      <c r="C102" s="1" t="s">
        <v>267</v>
      </c>
      <c r="D102" s="1" t="s">
        <v>184</v>
      </c>
      <c r="E102" s="1" t="s">
        <v>143</v>
      </c>
      <c r="F102" s="1">
        <v>101</v>
      </c>
      <c r="G102" s="1" t="s">
        <v>21</v>
      </c>
      <c r="H102" s="1" t="s">
        <v>272</v>
      </c>
      <c r="I102" s="1" t="s">
        <v>273</v>
      </c>
      <c r="J102" s="1" t="s">
        <v>67</v>
      </c>
      <c r="K102" s="2">
        <v>1.4E-2</v>
      </c>
      <c r="M102" s="3">
        <f t="shared" si="1"/>
        <v>0</v>
      </c>
      <c r="N102" s="1" t="s">
        <v>25</v>
      </c>
      <c r="O102" s="4">
        <v>0</v>
      </c>
      <c r="P102" s="4">
        <v>0</v>
      </c>
    </row>
    <row r="103" spans="1:16">
      <c r="A103" s="1" t="s">
        <v>16</v>
      </c>
      <c r="B103" s="1" t="s">
        <v>17</v>
      </c>
      <c r="C103" s="1" t="s">
        <v>274</v>
      </c>
      <c r="D103" s="1" t="s">
        <v>184</v>
      </c>
      <c r="E103" s="1" t="s">
        <v>20</v>
      </c>
      <c r="F103" s="1">
        <v>102</v>
      </c>
      <c r="G103" s="1" t="s">
        <v>21</v>
      </c>
      <c r="H103" s="1" t="s">
        <v>275</v>
      </c>
      <c r="I103" s="1" t="s">
        <v>276</v>
      </c>
      <c r="J103" s="1" t="s">
        <v>53</v>
      </c>
      <c r="K103" s="2">
        <v>5.0999999999999996</v>
      </c>
      <c r="M103" s="3">
        <f t="shared" si="1"/>
        <v>0</v>
      </c>
      <c r="N103" s="1" t="s">
        <v>25</v>
      </c>
      <c r="O103" s="4">
        <v>0</v>
      </c>
      <c r="P103" s="4">
        <v>0</v>
      </c>
    </row>
    <row r="104" spans="1:16">
      <c r="A104" s="1" t="s">
        <v>16</v>
      </c>
      <c r="B104" s="1" t="s">
        <v>17</v>
      </c>
      <c r="C104" s="1" t="s">
        <v>274</v>
      </c>
      <c r="D104" s="1" t="s">
        <v>184</v>
      </c>
      <c r="E104" s="1" t="s">
        <v>20</v>
      </c>
      <c r="F104" s="1">
        <v>103</v>
      </c>
      <c r="G104" s="1" t="s">
        <v>157</v>
      </c>
      <c r="H104" s="1" t="s">
        <v>277</v>
      </c>
      <c r="I104" s="1" t="s">
        <v>278</v>
      </c>
      <c r="J104" s="1" t="s">
        <v>53</v>
      </c>
      <c r="K104" s="2">
        <v>5.61</v>
      </c>
      <c r="M104" s="3">
        <f t="shared" si="1"/>
        <v>0</v>
      </c>
      <c r="N104" s="1" t="s">
        <v>25</v>
      </c>
      <c r="O104" s="4">
        <v>9.3100000000000006E-3</v>
      </c>
      <c r="P104" s="4">
        <v>5.1999999999999998E-2</v>
      </c>
    </row>
    <row r="105" spans="1:16">
      <c r="A105" s="1" t="s">
        <v>16</v>
      </c>
      <c r="B105" s="1" t="s">
        <v>17</v>
      </c>
      <c r="C105" s="1" t="s">
        <v>274</v>
      </c>
      <c r="D105" s="1" t="s">
        <v>184</v>
      </c>
      <c r="E105" s="1" t="s">
        <v>95</v>
      </c>
      <c r="F105" s="1">
        <v>104</v>
      </c>
      <c r="G105" s="1" t="s">
        <v>21</v>
      </c>
      <c r="H105" s="1" t="s">
        <v>279</v>
      </c>
      <c r="I105" s="1" t="s">
        <v>280</v>
      </c>
      <c r="J105" s="1" t="s">
        <v>67</v>
      </c>
      <c r="K105" s="2">
        <v>5.1999999999999998E-2</v>
      </c>
      <c r="M105" s="3">
        <f t="shared" si="1"/>
        <v>0</v>
      </c>
      <c r="N105" s="1" t="s">
        <v>25</v>
      </c>
      <c r="O105" s="4">
        <v>0</v>
      </c>
      <c r="P105" s="4">
        <v>0</v>
      </c>
    </row>
    <row r="106" spans="1:16">
      <c r="A106" s="1" t="s">
        <v>16</v>
      </c>
      <c r="B106" s="1" t="s">
        <v>17</v>
      </c>
      <c r="C106" s="1" t="s">
        <v>281</v>
      </c>
      <c r="D106" s="1" t="s">
        <v>184</v>
      </c>
      <c r="E106" s="1" t="s">
        <v>20</v>
      </c>
      <c r="F106" s="1">
        <v>105</v>
      </c>
      <c r="G106" s="1" t="s">
        <v>45</v>
      </c>
      <c r="H106" s="1" t="s">
        <v>282</v>
      </c>
      <c r="I106" s="1" t="s">
        <v>283</v>
      </c>
      <c r="J106" s="1" t="s">
        <v>284</v>
      </c>
      <c r="K106" s="2">
        <v>1</v>
      </c>
      <c r="M106" s="3">
        <f t="shared" si="1"/>
        <v>0</v>
      </c>
      <c r="N106" s="1" t="s">
        <v>25</v>
      </c>
      <c r="O106" s="4">
        <v>6.0000000000000002E-5</v>
      </c>
      <c r="P106" s="4">
        <v>0</v>
      </c>
    </row>
    <row r="107" spans="1:16">
      <c r="A107" s="1" t="s">
        <v>16</v>
      </c>
      <c r="B107" s="1" t="s">
        <v>17</v>
      </c>
      <c r="C107" s="1" t="s">
        <v>281</v>
      </c>
      <c r="D107" s="1" t="s">
        <v>184</v>
      </c>
      <c r="E107" s="1" t="s">
        <v>20</v>
      </c>
      <c r="F107" s="1">
        <v>106</v>
      </c>
      <c r="G107" s="1" t="s">
        <v>45</v>
      </c>
      <c r="H107" s="1" t="s">
        <v>285</v>
      </c>
      <c r="I107" s="1" t="s">
        <v>286</v>
      </c>
      <c r="J107" s="1" t="s">
        <v>287</v>
      </c>
      <c r="K107" s="2">
        <v>3.3</v>
      </c>
      <c r="M107" s="3">
        <f t="shared" si="1"/>
        <v>0</v>
      </c>
      <c r="N107" s="1" t="s">
        <v>25</v>
      </c>
      <c r="O107" s="4">
        <v>5.0000000000000002E-5</v>
      </c>
      <c r="P107" s="4">
        <v>0</v>
      </c>
    </row>
    <row r="108" spans="1:16">
      <c r="A108" s="1" t="s">
        <v>16</v>
      </c>
      <c r="B108" s="1" t="s">
        <v>17</v>
      </c>
      <c r="C108" s="1" t="s">
        <v>281</v>
      </c>
      <c r="D108" s="1" t="s">
        <v>184</v>
      </c>
      <c r="E108" s="1" t="s">
        <v>20</v>
      </c>
      <c r="F108" s="1">
        <v>107</v>
      </c>
      <c r="G108" s="1" t="s">
        <v>45</v>
      </c>
      <c r="H108" s="1" t="s">
        <v>288</v>
      </c>
      <c r="I108" s="1" t="s">
        <v>289</v>
      </c>
      <c r="J108" s="1" t="s">
        <v>284</v>
      </c>
      <c r="K108" s="2">
        <v>1</v>
      </c>
      <c r="M108" s="3">
        <f t="shared" si="1"/>
        <v>0</v>
      </c>
      <c r="N108" s="1" t="s">
        <v>25</v>
      </c>
      <c r="O108" s="4">
        <v>6.9999999999999994E-5</v>
      </c>
      <c r="P108" s="4">
        <v>0</v>
      </c>
    </row>
    <row r="109" spans="1:16">
      <c r="A109" s="1" t="s">
        <v>16</v>
      </c>
      <c r="B109" s="1" t="s">
        <v>17</v>
      </c>
      <c r="C109" s="1" t="s">
        <v>281</v>
      </c>
      <c r="D109" s="1" t="s">
        <v>184</v>
      </c>
      <c r="E109" s="1" t="s">
        <v>20</v>
      </c>
      <c r="F109" s="1">
        <v>108</v>
      </c>
      <c r="G109" s="1" t="s">
        <v>21</v>
      </c>
      <c r="H109" s="1" t="s">
        <v>290</v>
      </c>
      <c r="I109" s="1" t="s">
        <v>291</v>
      </c>
      <c r="J109" s="1" t="s">
        <v>219</v>
      </c>
      <c r="K109" s="2">
        <v>11750</v>
      </c>
      <c r="M109" s="3">
        <f>K109*L109/100</f>
        <v>0</v>
      </c>
      <c r="N109" s="1" t="s">
        <v>25</v>
      </c>
      <c r="O109" s="4">
        <v>0</v>
      </c>
      <c r="P109" s="4">
        <v>0</v>
      </c>
    </row>
    <row r="110" spans="1:16">
      <c r="A110" s="1" t="s">
        <v>16</v>
      </c>
      <c r="B110" s="1" t="s">
        <v>17</v>
      </c>
      <c r="C110" s="1" t="s">
        <v>292</v>
      </c>
      <c r="D110" s="1" t="s">
        <v>184</v>
      </c>
      <c r="E110" s="1" t="s">
        <v>20</v>
      </c>
      <c r="F110" s="1">
        <v>109</v>
      </c>
      <c r="G110" s="1" t="s">
        <v>21</v>
      </c>
      <c r="H110" s="1" t="s">
        <v>293</v>
      </c>
      <c r="I110" s="1" t="s">
        <v>294</v>
      </c>
      <c r="J110" s="1" t="s">
        <v>53</v>
      </c>
      <c r="K110" s="2">
        <v>30.65</v>
      </c>
      <c r="M110" s="3">
        <f t="shared" si="1"/>
        <v>0</v>
      </c>
      <c r="N110" s="1" t="s">
        <v>25</v>
      </c>
      <c r="O110" s="4">
        <v>3.62E-3</v>
      </c>
      <c r="P110" s="4">
        <v>0.111</v>
      </c>
    </row>
    <row r="111" spans="1:16">
      <c r="A111" s="1" t="s">
        <v>16</v>
      </c>
      <c r="B111" s="1" t="s">
        <v>17</v>
      </c>
      <c r="C111" s="1" t="s">
        <v>292</v>
      </c>
      <c r="D111" s="1" t="s">
        <v>184</v>
      </c>
      <c r="E111" s="1" t="s">
        <v>20</v>
      </c>
      <c r="F111" s="1">
        <v>110</v>
      </c>
      <c r="G111" s="1" t="s">
        <v>45</v>
      </c>
      <c r="H111" s="1" t="s">
        <v>295</v>
      </c>
      <c r="I111" s="1" t="s">
        <v>296</v>
      </c>
      <c r="J111" s="1" t="s">
        <v>53</v>
      </c>
      <c r="K111" s="2">
        <v>32.183</v>
      </c>
      <c r="M111" s="3">
        <f t="shared" si="1"/>
        <v>0</v>
      </c>
      <c r="N111" s="1" t="s">
        <v>25</v>
      </c>
      <c r="O111" s="4">
        <v>1.9199999999999998E-2</v>
      </c>
      <c r="P111" s="4">
        <v>0.61799999999999999</v>
      </c>
    </row>
    <row r="112" spans="1:16">
      <c r="A112" s="1" t="s">
        <v>16</v>
      </c>
      <c r="B112" s="1" t="s">
        <v>17</v>
      </c>
      <c r="C112" s="1" t="s">
        <v>292</v>
      </c>
      <c r="D112" s="1" t="s">
        <v>184</v>
      </c>
      <c r="E112" s="1" t="s">
        <v>20</v>
      </c>
      <c r="F112" s="1">
        <v>111</v>
      </c>
      <c r="G112" s="1" t="s">
        <v>21</v>
      </c>
      <c r="H112" s="1" t="s">
        <v>297</v>
      </c>
      <c r="I112" s="1" t="s">
        <v>298</v>
      </c>
      <c r="J112" s="1" t="s">
        <v>53</v>
      </c>
      <c r="K112" s="2">
        <v>32.183</v>
      </c>
      <c r="M112" s="3">
        <f t="shared" si="1"/>
        <v>0</v>
      </c>
      <c r="N112" s="1" t="s">
        <v>25</v>
      </c>
      <c r="O112" s="4">
        <v>0</v>
      </c>
      <c r="P112" s="4">
        <v>0</v>
      </c>
    </row>
    <row r="113" spans="1:16">
      <c r="A113" s="1" t="s">
        <v>16</v>
      </c>
      <c r="B113" s="1" t="s">
        <v>17</v>
      </c>
      <c r="C113" s="1" t="s">
        <v>292</v>
      </c>
      <c r="D113" s="1" t="s">
        <v>184</v>
      </c>
      <c r="E113" s="1" t="s">
        <v>20</v>
      </c>
      <c r="F113" s="1">
        <v>112</v>
      </c>
      <c r="G113" s="1" t="s">
        <v>21</v>
      </c>
      <c r="H113" s="1" t="s">
        <v>299</v>
      </c>
      <c r="I113" s="1" t="s">
        <v>300</v>
      </c>
      <c r="J113" s="1" t="s">
        <v>67</v>
      </c>
      <c r="K113" s="2">
        <v>0.72899999999999998</v>
      </c>
      <c r="M113" s="3">
        <f t="shared" si="1"/>
        <v>0</v>
      </c>
      <c r="N113" s="1" t="s">
        <v>25</v>
      </c>
      <c r="O113" s="4">
        <v>0</v>
      </c>
      <c r="P113" s="4">
        <v>0</v>
      </c>
    </row>
    <row r="114" spans="1:16">
      <c r="A114" s="1" t="s">
        <v>16</v>
      </c>
      <c r="B114" s="1" t="s">
        <v>17</v>
      </c>
      <c r="C114" s="1" t="s">
        <v>301</v>
      </c>
      <c r="D114" s="1" t="s">
        <v>184</v>
      </c>
      <c r="E114" s="1" t="s">
        <v>20</v>
      </c>
      <c r="F114" s="1">
        <v>113</v>
      </c>
      <c r="G114" s="1" t="s">
        <v>21</v>
      </c>
      <c r="H114" s="1" t="s">
        <v>302</v>
      </c>
      <c r="I114" s="1" t="s">
        <v>303</v>
      </c>
      <c r="J114" s="1" t="s">
        <v>53</v>
      </c>
      <c r="K114" s="2">
        <v>107.4</v>
      </c>
      <c r="M114" s="3">
        <f t="shared" si="1"/>
        <v>0</v>
      </c>
      <c r="N114" s="1" t="s">
        <v>25</v>
      </c>
      <c r="O114" s="4">
        <v>3.0999999999999999E-3</v>
      </c>
      <c r="P114" s="4">
        <v>0.33300000000000002</v>
      </c>
    </row>
    <row r="115" spans="1:16">
      <c r="A115" s="1" t="s">
        <v>16</v>
      </c>
      <c r="B115" s="1" t="s">
        <v>17</v>
      </c>
      <c r="C115" s="1" t="s">
        <v>301</v>
      </c>
      <c r="D115" s="1" t="s">
        <v>184</v>
      </c>
      <c r="E115" s="1" t="s">
        <v>20</v>
      </c>
      <c r="F115" s="1">
        <v>114</v>
      </c>
      <c r="G115" s="1" t="s">
        <v>45</v>
      </c>
      <c r="H115" s="1" t="s">
        <v>304</v>
      </c>
      <c r="I115" s="1" t="s">
        <v>305</v>
      </c>
      <c r="J115" s="1" t="s">
        <v>53</v>
      </c>
      <c r="K115" s="2">
        <v>112.77</v>
      </c>
      <c r="M115" s="3">
        <f t="shared" si="1"/>
        <v>0</v>
      </c>
      <c r="N115" s="1" t="s">
        <v>25</v>
      </c>
      <c r="O115" s="4">
        <v>1.26E-2</v>
      </c>
      <c r="P115" s="4">
        <v>1.421</v>
      </c>
    </row>
    <row r="116" spans="1:16">
      <c r="A116" s="1" t="s">
        <v>16</v>
      </c>
      <c r="B116" s="1" t="s">
        <v>17</v>
      </c>
      <c r="C116" s="1" t="s">
        <v>301</v>
      </c>
      <c r="D116" s="1" t="s">
        <v>184</v>
      </c>
      <c r="E116" s="1" t="s">
        <v>20</v>
      </c>
      <c r="F116" s="1">
        <v>115</v>
      </c>
      <c r="G116" s="1" t="s">
        <v>21</v>
      </c>
      <c r="H116" s="1" t="s">
        <v>306</v>
      </c>
      <c r="I116" s="1" t="s">
        <v>307</v>
      </c>
      <c r="J116" s="1" t="s">
        <v>53</v>
      </c>
      <c r="K116" s="2">
        <v>107.4</v>
      </c>
      <c r="M116" s="3">
        <f t="shared" si="1"/>
        <v>0</v>
      </c>
      <c r="N116" s="1" t="s">
        <v>25</v>
      </c>
      <c r="O116" s="4">
        <v>0</v>
      </c>
      <c r="P116" s="4">
        <v>0</v>
      </c>
    </row>
    <row r="117" spans="1:16">
      <c r="A117" s="1" t="s">
        <v>16</v>
      </c>
      <c r="B117" s="1" t="s">
        <v>17</v>
      </c>
      <c r="C117" s="1" t="s">
        <v>301</v>
      </c>
      <c r="D117" s="1" t="s">
        <v>184</v>
      </c>
      <c r="E117" s="1" t="s">
        <v>20</v>
      </c>
      <c r="F117" s="1">
        <v>116</v>
      </c>
      <c r="G117" s="1" t="s">
        <v>21</v>
      </c>
      <c r="H117" s="1" t="s">
        <v>308</v>
      </c>
      <c r="I117" s="1" t="s">
        <v>309</v>
      </c>
      <c r="J117" s="1" t="s">
        <v>67</v>
      </c>
      <c r="K117" s="2">
        <v>1.754</v>
      </c>
      <c r="M117" s="3">
        <f t="shared" si="1"/>
        <v>0</v>
      </c>
      <c r="N117" s="1" t="s">
        <v>25</v>
      </c>
      <c r="O117" s="4">
        <v>0</v>
      </c>
      <c r="P117" s="4">
        <v>0</v>
      </c>
    </row>
    <row r="118" spans="1:16">
      <c r="A118" s="1" t="s">
        <v>16</v>
      </c>
      <c r="B118" s="1" t="s">
        <v>17</v>
      </c>
      <c r="C118" s="1" t="s">
        <v>310</v>
      </c>
      <c r="D118" s="1" t="s">
        <v>184</v>
      </c>
      <c r="E118" s="1" t="s">
        <v>20</v>
      </c>
      <c r="F118" s="1">
        <v>117</v>
      </c>
      <c r="G118" s="1" t="s">
        <v>21</v>
      </c>
      <c r="H118" s="1" t="s">
        <v>311</v>
      </c>
      <c r="I118" s="1" t="s">
        <v>312</v>
      </c>
      <c r="J118" s="1" t="s">
        <v>53</v>
      </c>
      <c r="K118" s="2">
        <v>5.0999999999999996</v>
      </c>
      <c r="M118" s="3">
        <f t="shared" si="1"/>
        <v>0</v>
      </c>
      <c r="N118" s="1" t="s">
        <v>25</v>
      </c>
      <c r="O118" s="4">
        <v>2.2000000000000001E-4</v>
      </c>
      <c r="P118" s="4">
        <v>1E-3</v>
      </c>
    </row>
    <row r="119" spans="1:16">
      <c r="A119" s="1" t="s">
        <v>16</v>
      </c>
      <c r="B119" s="1" t="s">
        <v>17</v>
      </c>
      <c r="C119" s="1" t="s">
        <v>313</v>
      </c>
      <c r="D119" s="1" t="s">
        <v>184</v>
      </c>
      <c r="E119" s="1" t="s">
        <v>20</v>
      </c>
      <c r="F119" s="1">
        <v>118</v>
      </c>
      <c r="G119" s="1" t="s">
        <v>21</v>
      </c>
      <c r="H119" s="1" t="s">
        <v>314</v>
      </c>
      <c r="I119" s="1" t="s">
        <v>315</v>
      </c>
      <c r="J119" s="1" t="s">
        <v>53</v>
      </c>
      <c r="K119" s="2">
        <v>82.363</v>
      </c>
      <c r="M119" s="3">
        <f t="shared" si="1"/>
        <v>0</v>
      </c>
      <c r="N119" s="1" t="s">
        <v>25</v>
      </c>
      <c r="O119" s="4">
        <v>3.8999999999999999E-4</v>
      </c>
      <c r="P119" s="4">
        <v>3.2000000000000001E-2</v>
      </c>
    </row>
    <row r="121" spans="1:16">
      <c r="M121" s="3">
        <f>SUM(M2:M120)</f>
        <v>0</v>
      </c>
    </row>
    <row r="122" spans="1:16">
      <c r="H122" s="1" t="s">
        <v>316</v>
      </c>
      <c r="I122" s="1" t="s">
        <v>317</v>
      </c>
      <c r="J122" s="1" t="s">
        <v>219</v>
      </c>
      <c r="K122" s="2">
        <v>2.4</v>
      </c>
      <c r="L122" s="3">
        <f>M121</f>
        <v>0</v>
      </c>
      <c r="M122" s="3">
        <f>K122*L122/100</f>
        <v>0</v>
      </c>
    </row>
    <row r="124" spans="1:16">
      <c r="I124" s="5" t="s">
        <v>318</v>
      </c>
      <c r="J124" s="5"/>
      <c r="K124" s="6"/>
      <c r="L124" s="7"/>
      <c r="M124" s="7">
        <f>SUM(M121:M123)</f>
        <v>0</v>
      </c>
    </row>
  </sheetData>
  <pageMargins left="0.7" right="0.7" top="0.78740157499999996" bottom="0.78740157499999996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POLOZKY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Kočař - Trigon-projekt spol. s r.o.</dc:creator>
  <cp:lastModifiedBy>trigon</cp:lastModifiedBy>
  <dcterms:created xsi:type="dcterms:W3CDTF">2017-05-25T07:50:17Z</dcterms:created>
  <dcterms:modified xsi:type="dcterms:W3CDTF">2017-05-25T11:36:58Z</dcterms:modified>
</cp:coreProperties>
</file>